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J\Info na web\information on web 30.9.2020\"/>
    </mc:Choice>
  </mc:AlternateContent>
  <bookViews>
    <workbookView xWindow="0" yWindow="0" windowWidth="23040" windowHeight="9216"/>
  </bookViews>
  <sheets>
    <sheet name="finanční ukazatele" sheetId="1" r:id="rId1"/>
    <sheet name="Rozvaha" sheetId="2" r:id="rId2"/>
    <sheet name="Výsledovka" sheetId="3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3" l="1"/>
  <c r="C81" i="3" s="1"/>
  <c r="G57" i="2"/>
  <c r="A56" i="2"/>
  <c r="D11" i="1"/>
  <c r="D10" i="1"/>
  <c r="D9" i="1"/>
</calcChain>
</file>

<file path=xl/sharedStrings.xml><?xml version="1.0" encoding="utf-8"?>
<sst xmlns="http://schemas.openxmlformats.org/spreadsheetml/2006/main" count="311" uniqueCount="193">
  <si>
    <t>Finanční ukazatele pojišťovny</t>
  </si>
  <si>
    <t>Ukazatele solventnosti k 30.9.2020</t>
  </si>
  <si>
    <t>jednou rocne</t>
  </si>
  <si>
    <t>Kapitálový požadavek Solvency II (tis. Kč)</t>
  </si>
  <si>
    <t>Solvency II Ratio</t>
  </si>
  <si>
    <t>Poměrové ukazatele za období 1-9/2020</t>
  </si>
  <si>
    <t>Rentabilita průměrných aktiv (ROAA)</t>
  </si>
  <si>
    <t>Zisk nebo ztráta za účetní období / Aktiva celkem</t>
  </si>
  <si>
    <t>updatuje se samo, pouze je potreba dat tam v prvnim kvartalu roku novej udaj z konce roku aby se prepocital prumer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</si>
  <si>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</si>
  <si>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</si>
  <si>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</si>
  <si>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</si>
  <si>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</si>
  <si>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</si>
  <si>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</si>
  <si>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</si>
  <si>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</si>
  <si>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</si>
  <si>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Rozvaha pojišťovny k 30.9.2020</t>
  </si>
  <si>
    <t>v tis. Kč</t>
  </si>
  <si>
    <t>ERGO pojišťovna, a.s.</t>
  </si>
  <si>
    <t>&lt; 1 &gt;  Rozvahová aktiva</t>
  </si>
  <si>
    <t>v tis. Kč, k 30.9.2020</t>
  </si>
  <si>
    <t>Údaj nekompenzovaný o opravné položky a oprávky</t>
  </si>
  <si>
    <t>Opravné položky a oprávky</t>
  </si>
  <si>
    <t>Údaj kompenzovaný  o opravné položky a oprávky</t>
  </si>
  <si>
    <t>Údaj kompenzovaný o opravné položky a oprávky</t>
  </si>
  <si>
    <t>@</t>
  </si>
  <si>
    <t>Aktiva celkem</t>
  </si>
  <si>
    <t>Pohledávky za upsaný základní kapitál</t>
  </si>
  <si>
    <t>Dlouhodobý nehmotný majetek</t>
  </si>
  <si>
    <t>Zřizovací výdaje</t>
  </si>
  <si>
    <t>Goodwill</t>
  </si>
  <si>
    <t>Finanční umístění (investice)</t>
  </si>
  <si>
    <t>Pozemky a stavby (nemovitosti)</t>
  </si>
  <si>
    <t>Provozní nemovitosti</t>
  </si>
  <si>
    <t>Finanční umístění v podnikatelských seskupeních</t>
  </si>
  <si>
    <t>Podíly v ovládaných osobách</t>
  </si>
  <si>
    <t>Dluhové CP vydané ovládanými osobami a půjčky těmto osobám</t>
  </si>
  <si>
    <t>Podíly s podstatným vlivem</t>
  </si>
  <si>
    <t>Dluhové CP vydané os., ve kterých má úč. jedn. podst. vliv</t>
  </si>
  <si>
    <t>Jiná finanční umístění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</si>
  <si>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</si>
  <si>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</si>
  <si>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</si>
  <si>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</si>
  <si>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</si>
  <si>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Finanční umístění v investičních sdruženích</t>
  </si>
  <si>
    <t>Ostatní půjčky</t>
  </si>
  <si>
    <t>Depozita u finančních institucí</t>
  </si>
  <si>
    <t>Ostatní finanční umístění</t>
  </si>
  <si>
    <t>Depozita při aktivním zajištění</t>
  </si>
  <si>
    <t>Finanční umístění ŽP, je-li nositelem inv. rizika pojistník</t>
  </si>
  <si>
    <t>Dlužníci</t>
  </si>
  <si>
    <t>Pohledávky z operací přímého pojištění</t>
  </si>
  <si>
    <t>Pojistníci</t>
  </si>
  <si>
    <t>Zprostředkovatelé</t>
  </si>
  <si>
    <t>Pohledávky z operací zajištění</t>
  </si>
  <si>
    <t>Ostatní pohledávky</t>
  </si>
  <si>
    <t>Ostatní aktiva</t>
  </si>
  <si>
    <t>Dlouhodobý hm. majetek, jiný než pozemky a stavby, a zásoby</t>
  </si>
  <si>
    <t>Hotovost na účtech u fin. institucí a hotovost v pokladně</t>
  </si>
  <si>
    <t>Jiná aktiva</t>
  </si>
  <si>
    <t>Přechodné účty aktiv</t>
  </si>
  <si>
    <t>Naběhlé úroky a nájemné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</si>
  <si>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</si>
  <si>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</si>
  <si>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</si>
  <si>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Ostatní přechodné účty aktiv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</si>
  <si>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</si>
  <si>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</si>
  <si>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</si>
  <si>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</si>
  <si>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</si>
  <si>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</si>
  <si>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</si>
  <si>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Vlastní kapitál</t>
  </si>
  <si>
    <t>Základní kapitál</t>
  </si>
  <si>
    <t>Změny základního kapitálu</t>
  </si>
  <si>
    <t>Vlastní akcie nebo vl. zatímní listy, vl. obch. podíly</t>
  </si>
  <si>
    <t>Emisní ážio</t>
  </si>
  <si>
    <t>Rezervní fond na nové ocenění</t>
  </si>
  <si>
    <t>Ostatní kapitálové fondy</t>
  </si>
  <si>
    <t>Rezervní fond a ostatní fondy ze zisku</t>
  </si>
  <si>
    <t>Nerozdělený zisk nebo neuhrazená ztráta minulých úč. období</t>
  </si>
  <si>
    <t>Zisk nebo ztráta běžného účetního období</t>
  </si>
  <si>
    <t>Podřízená pasiva</t>
  </si>
  <si>
    <t>Technické rezervy</t>
  </si>
  <si>
    <t>Rezerva na nezasloužené pojistné</t>
  </si>
  <si>
    <t>Rezerva na nezasl. pojistné vztahující se k poj. odv. ŽP</t>
  </si>
  <si>
    <t>Rezerva na nezasl. pojistné vztahující se k poj. odv. NP</t>
  </si>
  <si>
    <t>Rezerva pojistného životních pojištění</t>
  </si>
  <si>
    <t>Rezerva na pojistná plnění</t>
  </si>
  <si>
    <t>Rezerva na pojistná plnění vztahující se k poj. odv. ŽP</t>
  </si>
  <si>
    <t>Rezerva na pojistná plnění vztahující se k poj. odv. NP</t>
  </si>
  <si>
    <t>Rezerva na prémie a slevy</t>
  </si>
  <si>
    <t>Rezerva na prémie a slevy vztahující se k poj. odv. ŽP</t>
  </si>
  <si>
    <t>Rezerva na prémie a slevy vztahující se k poj. odv. NP</t>
  </si>
  <si>
    <t>Vyrovnávací rezerva</t>
  </si>
  <si>
    <t>Rezerva na splnění záv. z použité TÚM a ost.početních param.</t>
  </si>
  <si>
    <t>Rezerva pojistného neživotních pojištění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</si>
  <si>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</si>
  <si>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</si>
  <si>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</si>
  <si>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</si>
  <si>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</si>
  <si>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</si>
  <si>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</si>
  <si>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</si>
  <si>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</si>
  <si>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</si>
  <si>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</si>
  <si>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</si>
  <si>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</si>
  <si>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</si>
  <si>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</si>
  <si>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</si>
  <si>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</si>
  <si>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</si>
  <si>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</si>
  <si>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</si>
  <si>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Garanční fond Kanceláře</t>
  </si>
  <si>
    <t>Fond zábrany škod Kanceláře</t>
  </si>
  <si>
    <t>Přechodné účty pasiv</t>
  </si>
  <si>
    <t>Výdaje příštích období a výnosy příštích období</t>
  </si>
  <si>
    <t>Ostatní přechodné účty pasiv</t>
  </si>
  <si>
    <t>Dohadné položky pasivní</t>
  </si>
  <si>
    <t>Výkaz zisku a ztráty pojišťovny za 1-9/2020</t>
  </si>
  <si>
    <t xml:space="preserve">&lt; 1 &gt;  Technický účet k neživotnímu pojištění </t>
  </si>
  <si>
    <t>1-9/2020</t>
  </si>
  <si>
    <t>1-6/2020</t>
  </si>
  <si>
    <t>1-3/2020</t>
  </si>
  <si>
    <t>1-12/2019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</si>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</sst>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sz val="8"/>
      <color rgb="FF892737"/>
      <name val="Arial"/>
      <family val="2"/>
      <charset val="238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indexed="31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7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164" fontId="15" fillId="5" borderId="23"/>
    <xf numFmtId="164" fontId="19" fillId="7" borderId="23"/>
  </cellStyleXfs>
  <cellXfs count="113">
    <xf numFmtId="0" fontId="0" fillId="0" borderId="0" xfId="0"/>
    <xf numFmtId="0" fontId="2" fillId="2" borderId="0" xfId="0" applyFont="1" applyFill="1"/>
    <xf numFmtId="0" fontId="0" fillId="2" borderId="0" xfId="0" applyFill="1" applyAlignment="1"/>
    <xf numFmtId="0" fontId="1" fillId="2" borderId="0" xfId="0" applyFont="1" applyFill="1" applyAlignment="1"/>
    <xf numFmtId="0" fontId="1" fillId="2" borderId="0" xfId="0" applyFont="1" applyFill="1"/>
    <xf numFmtId="0" fontId="3" fillId="0" borderId="0" xfId="0" applyFont="1"/>
    <xf numFmtId="10" fontId="1" fillId="2" borderId="0" xfId="1" applyNumberFormat="1" applyFont="1" applyFill="1" applyAlignment="1"/>
    <xf numFmtId="10" fontId="1" fillId="2" borderId="0" xfId="0" applyNumberFormat="1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5" fillId="3" borderId="3" xfId="0" applyFont="1" applyFill="1" applyBorder="1" applyAlignment="1"/>
    <xf numFmtId="3" fontId="0" fillId="0" borderId="4" xfId="0" applyNumberFormat="1" applyFill="1" applyBorder="1" applyAlignment="1"/>
    <xf numFmtId="0" fontId="0" fillId="2" borderId="0" xfId="0" applyFill="1"/>
    <xf numFmtId="10" fontId="0" fillId="2" borderId="0" xfId="1" applyNumberFormat="1" applyFont="1" applyFill="1" applyAlignment="1"/>
    <xf numFmtId="10" fontId="0" fillId="2" borderId="0" xfId="0" applyNumberFormat="1" applyFill="1" applyAlignment="1"/>
    <xf numFmtId="0" fontId="0" fillId="0" borderId="0" xfId="0" applyAlignment="1"/>
    <xf numFmtId="0" fontId="5" fillId="3" borderId="5" xfId="0" applyFont="1" applyFill="1" applyBorder="1"/>
    <xf numFmtId="9" fontId="0" fillId="0" borderId="6" xfId="1" applyFont="1" applyFill="1" applyBorder="1"/>
    <xf numFmtId="0" fontId="6" fillId="2" borderId="0" xfId="0" applyFont="1" applyFill="1"/>
    <xf numFmtId="0" fontId="3" fillId="2" borderId="0" xfId="0" applyFont="1" applyFill="1"/>
    <xf numFmtId="14" fontId="7" fillId="2" borderId="0" xfId="0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10" fontId="8" fillId="2" borderId="9" xfId="1" applyNumberFormat="1" applyFont="1" applyFill="1" applyBorder="1" applyAlignment="1">
      <alignment horizontal="center" vertical="center"/>
    </xf>
    <xf numFmtId="10" fontId="8" fillId="2" borderId="10" xfId="1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10" fontId="8" fillId="2" borderId="14" xfId="1" applyNumberFormat="1" applyFont="1" applyFill="1" applyBorder="1" applyAlignment="1">
      <alignment horizontal="center" vertical="center"/>
    </xf>
    <xf numFmtId="10" fontId="8" fillId="2" borderId="15" xfId="1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10" fontId="8" fillId="2" borderId="19" xfId="1" applyNumberFormat="1" applyFont="1" applyFill="1" applyBorder="1" applyAlignment="1">
      <alignment horizontal="center" vertical="center"/>
    </xf>
    <xf numFmtId="10" fontId="8" fillId="2" borderId="20" xfId="1" applyNumberFormat="1" applyFont="1" applyFill="1" applyBorder="1" applyAlignment="1">
      <alignment horizontal="center" vertical="center"/>
    </xf>
    <xf numFmtId="10" fontId="8" fillId="2" borderId="0" xfId="1" applyNumberFormat="1" applyFont="1" applyFill="1" applyAlignment="1">
      <alignment horizontal="center" vertical="center"/>
    </xf>
    <xf numFmtId="3" fontId="0" fillId="0" borderId="0" xfId="0" applyNumberFormat="1"/>
    <xf numFmtId="10" fontId="0" fillId="0" borderId="0" xfId="1" applyNumberFormat="1" applyFont="1"/>
    <xf numFmtId="0" fontId="0" fillId="0" borderId="0" xfId="0" applyFill="1"/>
    <xf numFmtId="0" fontId="6" fillId="0" borderId="0" xfId="0" applyFont="1"/>
    <xf numFmtId="0" fontId="2" fillId="0" borderId="0" xfId="2" applyFont="1"/>
    <xf numFmtId="0" fontId="1" fillId="0" borderId="0" xfId="2"/>
    <xf numFmtId="14" fontId="9" fillId="0" borderId="0" xfId="2" applyNumberFormat="1" applyFont="1" applyAlignment="1">
      <alignment horizontal="right"/>
    </xf>
    <xf numFmtId="3" fontId="1" fillId="0" borderId="0" xfId="2" applyNumberFormat="1"/>
    <xf numFmtId="0" fontId="9" fillId="0" borderId="0" xfId="2" applyFont="1" applyAlignment="1">
      <alignment vertical="center"/>
    </xf>
    <xf numFmtId="0" fontId="9" fillId="0" borderId="0" xfId="2" applyFont="1"/>
    <xf numFmtId="0" fontId="10" fillId="0" borderId="0" xfId="2" applyFont="1" applyAlignment="1">
      <alignment vertical="center"/>
    </xf>
    <xf numFmtId="0" fontId="10" fillId="0" borderId="0" xfId="2" applyFont="1" applyAlignment="1">
      <alignment horizontal="right" vertical="center"/>
    </xf>
    <xf numFmtId="14" fontId="10" fillId="0" borderId="0" xfId="2" applyNumberFormat="1" applyFont="1" applyAlignment="1">
      <alignment horizontal="right" vertical="center"/>
    </xf>
    <xf numFmtId="0" fontId="11" fillId="0" borderId="0" xfId="2" applyFont="1" applyAlignment="1">
      <alignment vertical="center"/>
    </xf>
    <xf numFmtId="0" fontId="12" fillId="0" borderId="0" xfId="2" applyFont="1"/>
    <xf numFmtId="0" fontId="1" fillId="0" borderId="0" xfId="2" applyFill="1"/>
    <xf numFmtId="3" fontId="1" fillId="0" borderId="0" xfId="2" applyNumberFormat="1" applyFill="1"/>
    <xf numFmtId="0" fontId="13" fillId="0" borderId="21" xfId="2" applyFont="1" applyBorder="1" applyAlignment="1">
      <alignment vertical="center"/>
    </xf>
    <xf numFmtId="0" fontId="14" fillId="0" borderId="21" xfId="2" applyFont="1" applyBorder="1" applyAlignment="1">
      <alignment horizontal="center" vertical="center" wrapText="1"/>
    </xf>
    <xf numFmtId="0" fontId="14" fillId="0" borderId="21" xfId="2" applyFont="1" applyBorder="1"/>
    <xf numFmtId="0" fontId="15" fillId="0" borderId="21" xfId="2" applyFont="1" applyBorder="1" applyAlignment="1">
      <alignment horizontal="center"/>
    </xf>
    <xf numFmtId="0" fontId="16" fillId="0" borderId="22" xfId="2" applyFont="1" applyBorder="1" applyAlignment="1">
      <alignment horizontal="center"/>
    </xf>
    <xf numFmtId="0" fontId="0" fillId="0" borderId="0" xfId="0" applyAlignment="1">
      <alignment horizontal="center"/>
    </xf>
    <xf numFmtId="14" fontId="16" fillId="0" borderId="22" xfId="2" applyNumberFormat="1" applyFont="1" applyBorder="1" applyAlignment="1">
      <alignment horizontal="center"/>
    </xf>
    <xf numFmtId="0" fontId="17" fillId="0" borderId="21" xfId="2" applyFont="1" applyBorder="1" applyAlignment="1">
      <alignment horizontal="center"/>
    </xf>
    <xf numFmtId="164" fontId="18" fillId="6" borderId="23" xfId="3" applyFont="1" applyFill="1"/>
    <xf numFmtId="0" fontId="3" fillId="0" borderId="0" xfId="2" applyFont="1" applyFill="1"/>
    <xf numFmtId="164" fontId="14" fillId="3" borderId="23" xfId="4" applyNumberFormat="1" applyFont="1" applyFill="1" applyBorder="1"/>
    <xf numFmtId="164" fontId="20" fillId="3" borderId="23" xfId="4" applyNumberFormat="1" applyFont="1" applyFill="1" applyBorder="1"/>
    <xf numFmtId="0" fontId="3" fillId="0" borderId="0" xfId="2" applyFont="1"/>
    <xf numFmtId="0" fontId="21" fillId="0" borderId="21" xfId="2" applyFont="1" applyBorder="1"/>
    <xf numFmtId="164" fontId="22" fillId="6" borderId="23" xfId="3" applyFont="1" applyFill="1"/>
    <xf numFmtId="164" fontId="21" fillId="3" borderId="23" xfId="4" applyNumberFormat="1" applyFont="1" applyFill="1" applyBorder="1"/>
    <xf numFmtId="0" fontId="14" fillId="0" borderId="24" xfId="2" applyFont="1" applyBorder="1"/>
    <xf numFmtId="0" fontId="17" fillId="0" borderId="24" xfId="2" applyFont="1" applyBorder="1" applyAlignment="1">
      <alignment horizontal="center"/>
    </xf>
    <xf numFmtId="164" fontId="18" fillId="6" borderId="25" xfId="3" applyFont="1" applyFill="1" applyBorder="1"/>
    <xf numFmtId="164" fontId="14" fillId="3" borderId="25" xfId="4" applyNumberFormat="1" applyFont="1" applyFill="1" applyBorder="1"/>
    <xf numFmtId="164" fontId="18" fillId="6" borderId="21" xfId="3" applyFont="1" applyFill="1" applyBorder="1"/>
    <xf numFmtId="164" fontId="14" fillId="3" borderId="21" xfId="4" applyNumberFormat="1" applyFont="1" applyFill="1" applyBorder="1"/>
    <xf numFmtId="0" fontId="14" fillId="0" borderId="0" xfId="2" applyFont="1" applyFill="1" applyBorder="1"/>
    <xf numFmtId="0" fontId="17" fillId="0" borderId="0" xfId="2" applyFont="1" applyFill="1" applyBorder="1" applyAlignment="1">
      <alignment horizontal="center"/>
    </xf>
    <xf numFmtId="164" fontId="18" fillId="0" borderId="0" xfId="3" applyFont="1" applyFill="1" applyBorder="1"/>
    <xf numFmtId="164" fontId="14" fillId="0" borderId="0" xfId="4" applyNumberFormat="1" applyFont="1" applyFill="1" applyBorder="1"/>
    <xf numFmtId="0" fontId="0" fillId="0" borderId="0" xfId="0" applyFill="1" applyBorder="1"/>
    <xf numFmtId="0" fontId="1" fillId="0" borderId="0" xfId="2" applyFill="1" applyBorder="1"/>
    <xf numFmtId="0" fontId="16" fillId="0" borderId="0" xfId="2" applyFont="1"/>
    <xf numFmtId="0" fontId="1" fillId="0" borderId="21" xfId="2" applyBorder="1" applyAlignment="1">
      <alignment horizontal="center" vertical="center" wrapText="1"/>
    </xf>
    <xf numFmtId="0" fontId="19" fillId="0" borderId="21" xfId="2" applyFont="1" applyBorder="1"/>
    <xf numFmtId="0" fontId="15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164" fontId="1" fillId="0" borderId="0" xfId="2" applyNumberFormat="1"/>
    <xf numFmtId="0" fontId="0" fillId="0" borderId="21" xfId="0" applyBorder="1"/>
    <xf numFmtId="0" fontId="23" fillId="0" borderId="28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4" fillId="0" borderId="0" xfId="2" applyFont="1" applyAlignment="1"/>
    <xf numFmtId="0" fontId="1" fillId="0" borderId="0" xfId="2" applyFont="1" applyAlignment="1"/>
    <xf numFmtId="0" fontId="1" fillId="0" borderId="0" xfId="2" applyAlignment="1"/>
    <xf numFmtId="0" fontId="24" fillId="0" borderId="0" xfId="2" applyFont="1"/>
    <xf numFmtId="0" fontId="25" fillId="0" borderId="0" xfId="2" applyFont="1" applyAlignment="1">
      <alignment vertical="center"/>
    </xf>
    <xf numFmtId="0" fontId="13" fillId="0" borderId="21" xfId="2" applyFont="1" applyBorder="1"/>
    <xf numFmtId="0" fontId="26" fillId="0" borderId="21" xfId="2" applyFont="1" applyBorder="1" applyAlignment="1">
      <alignment horizontal="center"/>
    </xf>
    <xf numFmtId="14" fontId="27" fillId="0" borderId="21" xfId="0" quotePrefix="1" applyNumberFormat="1" applyFont="1" applyBorder="1" applyAlignment="1">
      <alignment horizontal="right"/>
    </xf>
    <xf numFmtId="0" fontId="27" fillId="0" borderId="21" xfId="0" quotePrefix="1" applyFont="1" applyBorder="1" applyAlignment="1">
      <alignment horizontal="right"/>
    </xf>
    <xf numFmtId="0" fontId="28" fillId="0" borderId="21" xfId="2" applyFont="1" applyBorder="1" applyAlignment="1">
      <alignment horizontal="center"/>
    </xf>
    <xf numFmtId="164" fontId="14" fillId="3" borderId="28" xfId="4" applyNumberFormat="1" applyFont="1" applyFill="1" applyBorder="1"/>
    <xf numFmtId="0" fontId="14" fillId="0" borderId="21" xfId="2" applyFont="1" applyFill="1" applyBorder="1"/>
    <xf numFmtId="0" fontId="24" fillId="0" borderId="0" xfId="2" applyFont="1" applyAlignment="1">
      <alignment wrapText="1"/>
    </xf>
    <xf numFmtId="0" fontId="1" fillId="0" borderId="0" xfId="2" applyFont="1" applyAlignment="1">
      <alignment wrapText="1"/>
    </xf>
  </cellXfs>
  <cellStyles count="5">
    <cellStyle name="Normal" xfId="0" builtinId="0"/>
    <cellStyle name="Normální 3" xfId="2"/>
    <cellStyle name="Percent" xfId="1" builtinId="5"/>
    <cellStyle name="TIS_svetly_s" xfId="4"/>
    <cellStyle name="TIS_tmavy_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4"/>
  <sheetViews>
    <sheetView tabSelected="1" workbookViewId="0">
      <selection activeCell="A8" sqref="A8"/>
    </sheetView>
  </sheetViews>
  <sheetFormatPr defaultColWidth="9.109375" defaultRowHeight="13.2" x14ac:dyDescent="0.25"/>
  <cols>
    <col min="1" max="1" width="50" customWidth="1"/>
    <col min="2" max="3" width="12.6640625" customWidth="1"/>
    <col min="4" max="7" width="11.5546875" customWidth="1"/>
    <col min="10" max="10" width="12.6640625" bestFit="1" customWidth="1"/>
  </cols>
  <sheetData>
    <row r="1" spans="1:13" ht="13.8" x14ac:dyDescent="0.25">
      <c r="A1" s="1" t="s">
        <v>0</v>
      </c>
      <c r="B1" s="2"/>
      <c r="C1" s="2"/>
      <c r="D1" s="3"/>
      <c r="E1" s="3"/>
      <c r="F1" s="3"/>
      <c r="G1" s="4"/>
      <c r="H1" s="5"/>
      <c r="I1" s="5"/>
      <c r="J1" s="5"/>
      <c r="K1" s="5"/>
    </row>
    <row r="2" spans="1:13" ht="13.8" thickBot="1" x14ac:dyDescent="0.3">
      <c r="A2" s="2"/>
      <c r="B2" s="2"/>
      <c r="C2" s="2"/>
      <c r="D2" s="3"/>
      <c r="E2" s="6"/>
      <c r="F2" s="7"/>
      <c r="G2" s="3"/>
      <c r="H2" s="5"/>
      <c r="I2" s="5"/>
      <c r="J2" s="5"/>
      <c r="K2" s="5"/>
      <c r="L2" s="5"/>
      <c r="M2" s="5"/>
    </row>
    <row r="3" spans="1:13" ht="27" customHeight="1" thickBot="1" x14ac:dyDescent="0.3">
      <c r="A3" s="8" t="s">
        <v>1</v>
      </c>
      <c r="B3" s="9"/>
      <c r="C3" s="3"/>
      <c r="D3" s="6"/>
      <c r="E3" s="7"/>
      <c r="F3" s="3"/>
      <c r="G3" s="10"/>
      <c r="H3" t="s">
        <v>2</v>
      </c>
    </row>
    <row r="4" spans="1:13" x14ac:dyDescent="0.25">
      <c r="A4" s="11" t="s">
        <v>3</v>
      </c>
      <c r="B4" s="12">
        <v>219333</v>
      </c>
      <c r="C4" s="13"/>
      <c r="D4" s="14"/>
      <c r="E4" s="15"/>
      <c r="F4" s="2"/>
      <c r="G4" s="16"/>
    </row>
    <row r="5" spans="1:13" ht="13.8" thickBot="1" x14ac:dyDescent="0.3">
      <c r="A5" s="17" t="s">
        <v>4</v>
      </c>
      <c r="B5" s="18">
        <v>2.04</v>
      </c>
      <c r="C5" s="13"/>
      <c r="D5" s="13"/>
      <c r="E5" s="13"/>
      <c r="F5" s="13"/>
    </row>
    <row r="6" spans="1:13" x14ac:dyDescent="0.25">
      <c r="A6" s="13"/>
      <c r="B6" s="13"/>
      <c r="C6" s="13"/>
      <c r="D6" s="13"/>
      <c r="E6" s="13"/>
      <c r="F6" s="13"/>
      <c r="G6" s="13"/>
    </row>
    <row r="7" spans="1:13" x14ac:dyDescent="0.25">
      <c r="A7" s="19" t="s">
        <v>5</v>
      </c>
      <c r="B7" s="20"/>
      <c r="C7" s="20"/>
      <c r="D7" s="20"/>
      <c r="E7" s="13"/>
      <c r="F7" s="13"/>
      <c r="G7" s="13"/>
    </row>
    <row r="8" spans="1:13" ht="13.8" thickBot="1" x14ac:dyDescent="0.3">
      <c r="A8" s="20"/>
      <c r="B8" s="20"/>
      <c r="C8" s="20"/>
      <c r="D8" s="21">
        <v>44104</v>
      </c>
      <c r="E8" s="21">
        <v>44012</v>
      </c>
      <c r="F8" s="21">
        <v>43921</v>
      </c>
      <c r="G8" s="21">
        <v>43830</v>
      </c>
    </row>
    <row r="9" spans="1:13" ht="27.75" customHeight="1" x14ac:dyDescent="0.25">
      <c r="A9" s="22" t="s">
        <v>6</v>
      </c>
      <c r="B9" s="23" t="s">
        <v>7</v>
      </c>
      <c r="C9" s="24"/>
      <c r="D9" s="25">
        <f>Rozvaha!E68/((Rozvaha!E58+1874064000)/2)</f>
        <v>2.2949733774199677E-3</v>
      </c>
      <c r="E9" s="25">
        <v>-1.9264979237866459E-4</v>
      </c>
      <c r="F9" s="25">
        <v>-4.3984080584547631E-3</v>
      </c>
      <c r="G9" s="26">
        <v>-1.1570315293353325E-2</v>
      </c>
      <c r="I9" t="s">
        <v>8</v>
      </c>
    </row>
    <row r="10" spans="1:13" ht="27.75" customHeight="1" x14ac:dyDescent="0.25">
      <c r="A10" s="27" t="s">
        <v>9</v>
      </c>
      <c r="B10" s="28" t="s">
        <v>10</v>
      </c>
      <c r="C10" s="29"/>
      <c r="D10" s="30">
        <f>(Rozvaha!E68)/((Rozvaha!E59+433303000)/2)</f>
        <v>1.2314201913847156E-2</v>
      </c>
      <c r="E10" s="30">
        <v>-1.0210681469982399E-3</v>
      </c>
      <c r="F10" s="30">
        <v>-2.3248261904281319E-2</v>
      </c>
      <c r="G10" s="31">
        <v>-6.0207221499403524E-2</v>
      </c>
      <c r="I10" t="s">
        <v>8</v>
      </c>
    </row>
    <row r="11" spans="1:13" ht="88.5" customHeight="1" thickBot="1" x14ac:dyDescent="0.3">
      <c r="A11" s="32" t="s">
        <v>11</v>
      </c>
      <c r="B11" s="33" t="s">
        <v>12</v>
      </c>
      <c r="C11" s="34"/>
      <c r="D11" s="35">
        <f>(Výsledovka!C18+Výsledovka!C27)/Výsledovka!C9*-1</f>
        <v>1.0538515870159701</v>
      </c>
      <c r="E11" s="35">
        <v>1.1014299829799981</v>
      </c>
      <c r="F11" s="35">
        <v>1.1186949473273093</v>
      </c>
      <c r="G11" s="36">
        <v>1.0470906318162205</v>
      </c>
    </row>
    <row r="12" spans="1:13" x14ac:dyDescent="0.25">
      <c r="A12" s="13"/>
      <c r="B12" s="13"/>
      <c r="C12" s="13"/>
      <c r="D12" s="37"/>
      <c r="E12" s="13"/>
      <c r="F12" s="13"/>
      <c r="G12" s="13"/>
    </row>
    <row r="13" spans="1:13" x14ac:dyDescent="0.25">
      <c r="A13" s="13"/>
      <c r="B13" s="13"/>
      <c r="C13" s="13"/>
      <c r="D13" s="37"/>
      <c r="E13" s="13"/>
      <c r="F13" s="13"/>
      <c r="G13" s="13"/>
    </row>
    <row r="14" spans="1:13" ht="13.8" x14ac:dyDescent="0.25">
      <c r="A14" s="1" t="s">
        <v>13</v>
      </c>
      <c r="B14" s="13"/>
      <c r="C14" s="13"/>
      <c r="D14" s="13"/>
      <c r="E14" s="13"/>
      <c r="F14" s="13"/>
      <c r="G14" s="13"/>
    </row>
    <row r="15" spans="1:13" x14ac:dyDescent="0.25">
      <c r="A15" s="13"/>
      <c r="B15" s="13"/>
      <c r="C15" s="13"/>
      <c r="D15" s="13"/>
      <c r="E15" s="13"/>
      <c r="F15" s="13"/>
      <c r="G15" s="13"/>
      <c r="J15" s="38"/>
    </row>
    <row r="16" spans="1:13" x14ac:dyDescent="0.25">
      <c r="A16" s="13" t="s">
        <v>14</v>
      </c>
      <c r="B16" s="13"/>
      <c r="C16" s="13"/>
      <c r="D16" s="13"/>
      <c r="E16" s="13"/>
      <c r="F16" s="13"/>
      <c r="G16" s="13"/>
    </row>
    <row r="17" spans="1:7" x14ac:dyDescent="0.25">
      <c r="A17" s="13" t="s">
        <v>15</v>
      </c>
      <c r="B17" s="13"/>
      <c r="C17" s="13"/>
      <c r="D17" s="13"/>
      <c r="E17" s="13"/>
      <c r="F17" s="13"/>
      <c r="G17" s="13"/>
    </row>
    <row r="18" spans="1:7" x14ac:dyDescent="0.25">
      <c r="A18" s="13" t="s">
        <v>16</v>
      </c>
      <c r="B18" s="13"/>
      <c r="C18" s="13"/>
      <c r="D18" s="13"/>
      <c r="E18" s="13"/>
      <c r="F18" s="13"/>
      <c r="G18" s="13"/>
    </row>
    <row r="19" spans="1:7" x14ac:dyDescent="0.25">
      <c r="A19" s="13" t="s">
        <v>17</v>
      </c>
      <c r="B19" s="13"/>
      <c r="C19" s="13"/>
      <c r="D19" s="13"/>
      <c r="E19" s="13"/>
      <c r="F19" s="13"/>
      <c r="G19" s="13"/>
    </row>
    <row r="23" spans="1:7" x14ac:dyDescent="0.25">
      <c r="B23" s="39"/>
      <c r="D23" s="39"/>
    </row>
    <row r="24" spans="1:7" x14ac:dyDescent="0.25">
      <c r="B24" s="39"/>
      <c r="D24" s="39"/>
    </row>
    <row r="25" spans="1:7" x14ac:dyDescent="0.25">
      <c r="C25" s="39"/>
    </row>
    <row r="80" spans="1:5" x14ac:dyDescent="0.25">
      <c r="A80" s="40"/>
      <c r="B80" s="40"/>
      <c r="C80" s="40"/>
      <c r="D80" s="40"/>
      <c r="E80" s="40"/>
    </row>
    <row r="144" spans="1:1" x14ac:dyDescent="0.25">
      <c r="A144" s="41" t="s">
        <v>18</v>
      </c>
    </row>
  </sheetData>
  <mergeCells count="4">
    <mergeCell ref="A3:B3"/>
    <mergeCell ref="B9:C9"/>
    <mergeCell ref="B10:C10"/>
    <mergeCell ref="B11:C11"/>
  </mergeCells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A8" sqref="A8"/>
    </sheetView>
  </sheetViews>
  <sheetFormatPr defaultColWidth="9.109375" defaultRowHeight="13.2" x14ac:dyDescent="0.25"/>
  <cols>
    <col min="1" max="1" width="52.5546875" style="43" bestFit="1" customWidth="1"/>
    <col min="2" max="2" width="4.6640625" style="43" customWidth="1"/>
    <col min="3" max="5" width="16.44140625" style="43" customWidth="1"/>
    <col min="6" max="6" width="12" customWidth="1"/>
    <col min="7" max="7" width="14.33203125" style="43" customWidth="1"/>
    <col min="8" max="8" width="15.109375" style="43" customWidth="1"/>
    <col min="9" max="9" width="14.6640625" style="45" customWidth="1"/>
    <col min="10" max="11" width="9.109375" style="43"/>
    <col min="12" max="12" width="12.109375" style="43" bestFit="1" customWidth="1"/>
    <col min="13" max="257" width="9.109375" style="43"/>
    <col min="258" max="258" width="52.5546875" style="43" bestFit="1" customWidth="1"/>
    <col min="259" max="259" width="4.6640625" style="43" customWidth="1"/>
    <col min="260" max="262" width="16.44140625" style="43" customWidth="1"/>
    <col min="263" max="513" width="9.109375" style="43"/>
    <col min="514" max="514" width="52.5546875" style="43" bestFit="1" customWidth="1"/>
    <col min="515" max="515" width="4.6640625" style="43" customWidth="1"/>
    <col min="516" max="518" width="16.44140625" style="43" customWidth="1"/>
    <col min="519" max="769" width="9.109375" style="43"/>
    <col min="770" max="770" width="52.5546875" style="43" bestFit="1" customWidth="1"/>
    <col min="771" max="771" width="4.6640625" style="43" customWidth="1"/>
    <col min="772" max="774" width="16.44140625" style="43" customWidth="1"/>
    <col min="775" max="1025" width="9.109375" style="43"/>
    <col min="1026" max="1026" width="52.5546875" style="43" bestFit="1" customWidth="1"/>
    <col min="1027" max="1027" width="4.6640625" style="43" customWidth="1"/>
    <col min="1028" max="1030" width="16.44140625" style="43" customWidth="1"/>
    <col min="1031" max="1281" width="9.109375" style="43"/>
    <col min="1282" max="1282" width="52.5546875" style="43" bestFit="1" customWidth="1"/>
    <col min="1283" max="1283" width="4.6640625" style="43" customWidth="1"/>
    <col min="1284" max="1286" width="16.44140625" style="43" customWidth="1"/>
    <col min="1287" max="1537" width="9.109375" style="43"/>
    <col min="1538" max="1538" width="52.5546875" style="43" bestFit="1" customWidth="1"/>
    <col min="1539" max="1539" width="4.6640625" style="43" customWidth="1"/>
    <col min="1540" max="1542" width="16.44140625" style="43" customWidth="1"/>
    <col min="1543" max="1793" width="9.109375" style="43"/>
    <col min="1794" max="1794" width="52.5546875" style="43" bestFit="1" customWidth="1"/>
    <col min="1795" max="1795" width="4.6640625" style="43" customWidth="1"/>
    <col min="1796" max="1798" width="16.44140625" style="43" customWidth="1"/>
    <col min="1799" max="2049" width="9.109375" style="43"/>
    <col min="2050" max="2050" width="52.5546875" style="43" bestFit="1" customWidth="1"/>
    <col min="2051" max="2051" width="4.6640625" style="43" customWidth="1"/>
    <col min="2052" max="2054" width="16.44140625" style="43" customWidth="1"/>
    <col min="2055" max="2305" width="9.109375" style="43"/>
    <col min="2306" max="2306" width="52.5546875" style="43" bestFit="1" customWidth="1"/>
    <col min="2307" max="2307" width="4.6640625" style="43" customWidth="1"/>
    <col min="2308" max="2310" width="16.44140625" style="43" customWidth="1"/>
    <col min="2311" max="2561" width="9.109375" style="43"/>
    <col min="2562" max="2562" width="52.5546875" style="43" bestFit="1" customWidth="1"/>
    <col min="2563" max="2563" width="4.6640625" style="43" customWidth="1"/>
    <col min="2564" max="2566" width="16.44140625" style="43" customWidth="1"/>
    <col min="2567" max="2817" width="9.109375" style="43"/>
    <col min="2818" max="2818" width="52.5546875" style="43" bestFit="1" customWidth="1"/>
    <col min="2819" max="2819" width="4.6640625" style="43" customWidth="1"/>
    <col min="2820" max="2822" width="16.44140625" style="43" customWidth="1"/>
    <col min="2823" max="3073" width="9.109375" style="43"/>
    <col min="3074" max="3074" width="52.5546875" style="43" bestFit="1" customWidth="1"/>
    <col min="3075" max="3075" width="4.6640625" style="43" customWidth="1"/>
    <col min="3076" max="3078" width="16.44140625" style="43" customWidth="1"/>
    <col min="3079" max="3329" width="9.109375" style="43"/>
    <col min="3330" max="3330" width="52.5546875" style="43" bestFit="1" customWidth="1"/>
    <col min="3331" max="3331" width="4.6640625" style="43" customWidth="1"/>
    <col min="3332" max="3334" width="16.44140625" style="43" customWidth="1"/>
    <col min="3335" max="3585" width="9.109375" style="43"/>
    <col min="3586" max="3586" width="52.5546875" style="43" bestFit="1" customWidth="1"/>
    <col min="3587" max="3587" width="4.6640625" style="43" customWidth="1"/>
    <col min="3588" max="3590" width="16.44140625" style="43" customWidth="1"/>
    <col min="3591" max="3841" width="9.109375" style="43"/>
    <col min="3842" max="3842" width="52.5546875" style="43" bestFit="1" customWidth="1"/>
    <col min="3843" max="3843" width="4.6640625" style="43" customWidth="1"/>
    <col min="3844" max="3846" width="16.44140625" style="43" customWidth="1"/>
    <col min="3847" max="4097" width="9.109375" style="43"/>
    <col min="4098" max="4098" width="52.5546875" style="43" bestFit="1" customWidth="1"/>
    <col min="4099" max="4099" width="4.6640625" style="43" customWidth="1"/>
    <col min="4100" max="4102" width="16.44140625" style="43" customWidth="1"/>
    <col min="4103" max="4353" width="9.109375" style="43"/>
    <col min="4354" max="4354" width="52.5546875" style="43" bestFit="1" customWidth="1"/>
    <col min="4355" max="4355" width="4.6640625" style="43" customWidth="1"/>
    <col min="4356" max="4358" width="16.44140625" style="43" customWidth="1"/>
    <col min="4359" max="4609" width="9.109375" style="43"/>
    <col min="4610" max="4610" width="52.5546875" style="43" bestFit="1" customWidth="1"/>
    <col min="4611" max="4611" width="4.6640625" style="43" customWidth="1"/>
    <col min="4612" max="4614" width="16.44140625" style="43" customWidth="1"/>
    <col min="4615" max="4865" width="9.109375" style="43"/>
    <col min="4866" max="4866" width="52.5546875" style="43" bestFit="1" customWidth="1"/>
    <col min="4867" max="4867" width="4.6640625" style="43" customWidth="1"/>
    <col min="4868" max="4870" width="16.44140625" style="43" customWidth="1"/>
    <col min="4871" max="5121" width="9.109375" style="43"/>
    <col min="5122" max="5122" width="52.5546875" style="43" bestFit="1" customWidth="1"/>
    <col min="5123" max="5123" width="4.6640625" style="43" customWidth="1"/>
    <col min="5124" max="5126" width="16.44140625" style="43" customWidth="1"/>
    <col min="5127" max="5377" width="9.109375" style="43"/>
    <col min="5378" max="5378" width="52.5546875" style="43" bestFit="1" customWidth="1"/>
    <col min="5379" max="5379" width="4.6640625" style="43" customWidth="1"/>
    <col min="5380" max="5382" width="16.44140625" style="43" customWidth="1"/>
    <col min="5383" max="5633" width="9.109375" style="43"/>
    <col min="5634" max="5634" width="52.5546875" style="43" bestFit="1" customWidth="1"/>
    <col min="5635" max="5635" width="4.6640625" style="43" customWidth="1"/>
    <col min="5636" max="5638" width="16.44140625" style="43" customWidth="1"/>
    <col min="5639" max="5889" width="9.109375" style="43"/>
    <col min="5890" max="5890" width="52.5546875" style="43" bestFit="1" customWidth="1"/>
    <col min="5891" max="5891" width="4.6640625" style="43" customWidth="1"/>
    <col min="5892" max="5894" width="16.44140625" style="43" customWidth="1"/>
    <col min="5895" max="6145" width="9.109375" style="43"/>
    <col min="6146" max="6146" width="52.5546875" style="43" bestFit="1" customWidth="1"/>
    <col min="6147" max="6147" width="4.6640625" style="43" customWidth="1"/>
    <col min="6148" max="6150" width="16.44140625" style="43" customWidth="1"/>
    <col min="6151" max="6401" width="9.109375" style="43"/>
    <col min="6402" max="6402" width="52.5546875" style="43" bestFit="1" customWidth="1"/>
    <col min="6403" max="6403" width="4.6640625" style="43" customWidth="1"/>
    <col min="6404" max="6406" width="16.44140625" style="43" customWidth="1"/>
    <col min="6407" max="6657" width="9.109375" style="43"/>
    <col min="6658" max="6658" width="52.5546875" style="43" bestFit="1" customWidth="1"/>
    <col min="6659" max="6659" width="4.6640625" style="43" customWidth="1"/>
    <col min="6660" max="6662" width="16.44140625" style="43" customWidth="1"/>
    <col min="6663" max="6913" width="9.109375" style="43"/>
    <col min="6914" max="6914" width="52.5546875" style="43" bestFit="1" customWidth="1"/>
    <col min="6915" max="6915" width="4.6640625" style="43" customWidth="1"/>
    <col min="6916" max="6918" width="16.44140625" style="43" customWidth="1"/>
    <col min="6919" max="7169" width="9.109375" style="43"/>
    <col min="7170" max="7170" width="52.5546875" style="43" bestFit="1" customWidth="1"/>
    <col min="7171" max="7171" width="4.6640625" style="43" customWidth="1"/>
    <col min="7172" max="7174" width="16.44140625" style="43" customWidth="1"/>
    <col min="7175" max="7425" width="9.109375" style="43"/>
    <col min="7426" max="7426" width="52.5546875" style="43" bestFit="1" customWidth="1"/>
    <col min="7427" max="7427" width="4.6640625" style="43" customWidth="1"/>
    <col min="7428" max="7430" width="16.44140625" style="43" customWidth="1"/>
    <col min="7431" max="7681" width="9.109375" style="43"/>
    <col min="7682" max="7682" width="52.5546875" style="43" bestFit="1" customWidth="1"/>
    <col min="7683" max="7683" width="4.6640625" style="43" customWidth="1"/>
    <col min="7684" max="7686" width="16.44140625" style="43" customWidth="1"/>
    <col min="7687" max="7937" width="9.109375" style="43"/>
    <col min="7938" max="7938" width="52.5546875" style="43" bestFit="1" customWidth="1"/>
    <col min="7939" max="7939" width="4.6640625" style="43" customWidth="1"/>
    <col min="7940" max="7942" width="16.44140625" style="43" customWidth="1"/>
    <col min="7943" max="8193" width="9.109375" style="43"/>
    <col min="8194" max="8194" width="52.5546875" style="43" bestFit="1" customWidth="1"/>
    <col min="8195" max="8195" width="4.6640625" style="43" customWidth="1"/>
    <col min="8196" max="8198" width="16.44140625" style="43" customWidth="1"/>
    <col min="8199" max="8449" width="9.109375" style="43"/>
    <col min="8450" max="8450" width="52.5546875" style="43" bestFit="1" customWidth="1"/>
    <col min="8451" max="8451" width="4.6640625" style="43" customWidth="1"/>
    <col min="8452" max="8454" width="16.44140625" style="43" customWidth="1"/>
    <col min="8455" max="8705" width="9.109375" style="43"/>
    <col min="8706" max="8706" width="52.5546875" style="43" bestFit="1" customWidth="1"/>
    <col min="8707" max="8707" width="4.6640625" style="43" customWidth="1"/>
    <col min="8708" max="8710" width="16.44140625" style="43" customWidth="1"/>
    <col min="8711" max="8961" width="9.109375" style="43"/>
    <col min="8962" max="8962" width="52.5546875" style="43" bestFit="1" customWidth="1"/>
    <col min="8963" max="8963" width="4.6640625" style="43" customWidth="1"/>
    <col min="8964" max="8966" width="16.44140625" style="43" customWidth="1"/>
    <col min="8967" max="9217" width="9.109375" style="43"/>
    <col min="9218" max="9218" width="52.5546875" style="43" bestFit="1" customWidth="1"/>
    <col min="9219" max="9219" width="4.6640625" style="43" customWidth="1"/>
    <col min="9220" max="9222" width="16.44140625" style="43" customWidth="1"/>
    <col min="9223" max="9473" width="9.109375" style="43"/>
    <col min="9474" max="9474" width="52.5546875" style="43" bestFit="1" customWidth="1"/>
    <col min="9475" max="9475" width="4.6640625" style="43" customWidth="1"/>
    <col min="9476" max="9478" width="16.44140625" style="43" customWidth="1"/>
    <col min="9479" max="9729" width="9.109375" style="43"/>
    <col min="9730" max="9730" width="52.5546875" style="43" bestFit="1" customWidth="1"/>
    <col min="9731" max="9731" width="4.6640625" style="43" customWidth="1"/>
    <col min="9732" max="9734" width="16.44140625" style="43" customWidth="1"/>
    <col min="9735" max="9985" width="9.109375" style="43"/>
    <col min="9986" max="9986" width="52.5546875" style="43" bestFit="1" customWidth="1"/>
    <col min="9987" max="9987" width="4.6640625" style="43" customWidth="1"/>
    <col min="9988" max="9990" width="16.44140625" style="43" customWidth="1"/>
    <col min="9991" max="10241" width="9.109375" style="43"/>
    <col min="10242" max="10242" width="52.5546875" style="43" bestFit="1" customWidth="1"/>
    <col min="10243" max="10243" width="4.6640625" style="43" customWidth="1"/>
    <col min="10244" max="10246" width="16.44140625" style="43" customWidth="1"/>
    <col min="10247" max="10497" width="9.109375" style="43"/>
    <col min="10498" max="10498" width="52.5546875" style="43" bestFit="1" customWidth="1"/>
    <col min="10499" max="10499" width="4.6640625" style="43" customWidth="1"/>
    <col min="10500" max="10502" width="16.44140625" style="43" customWidth="1"/>
    <col min="10503" max="10753" width="9.109375" style="43"/>
    <col min="10754" max="10754" width="52.5546875" style="43" bestFit="1" customWidth="1"/>
    <col min="10755" max="10755" width="4.6640625" style="43" customWidth="1"/>
    <col min="10756" max="10758" width="16.44140625" style="43" customWidth="1"/>
    <col min="10759" max="11009" width="9.109375" style="43"/>
    <col min="11010" max="11010" width="52.5546875" style="43" bestFit="1" customWidth="1"/>
    <col min="11011" max="11011" width="4.6640625" style="43" customWidth="1"/>
    <col min="11012" max="11014" width="16.44140625" style="43" customWidth="1"/>
    <col min="11015" max="11265" width="9.109375" style="43"/>
    <col min="11266" max="11266" width="52.5546875" style="43" bestFit="1" customWidth="1"/>
    <col min="11267" max="11267" width="4.6640625" style="43" customWidth="1"/>
    <col min="11268" max="11270" width="16.44140625" style="43" customWidth="1"/>
    <col min="11271" max="11521" width="9.109375" style="43"/>
    <col min="11522" max="11522" width="52.5546875" style="43" bestFit="1" customWidth="1"/>
    <col min="11523" max="11523" width="4.6640625" style="43" customWidth="1"/>
    <col min="11524" max="11526" width="16.44140625" style="43" customWidth="1"/>
    <col min="11527" max="11777" width="9.109375" style="43"/>
    <col min="11778" max="11778" width="52.5546875" style="43" bestFit="1" customWidth="1"/>
    <col min="11779" max="11779" width="4.6640625" style="43" customWidth="1"/>
    <col min="11780" max="11782" width="16.44140625" style="43" customWidth="1"/>
    <col min="11783" max="12033" width="9.109375" style="43"/>
    <col min="12034" max="12034" width="52.5546875" style="43" bestFit="1" customWidth="1"/>
    <col min="12035" max="12035" width="4.6640625" style="43" customWidth="1"/>
    <col min="12036" max="12038" width="16.44140625" style="43" customWidth="1"/>
    <col min="12039" max="12289" width="9.109375" style="43"/>
    <col min="12290" max="12290" width="52.5546875" style="43" bestFit="1" customWidth="1"/>
    <col min="12291" max="12291" width="4.6640625" style="43" customWidth="1"/>
    <col min="12292" max="12294" width="16.44140625" style="43" customWidth="1"/>
    <col min="12295" max="12545" width="9.109375" style="43"/>
    <col min="12546" max="12546" width="52.5546875" style="43" bestFit="1" customWidth="1"/>
    <col min="12547" max="12547" width="4.6640625" style="43" customWidth="1"/>
    <col min="12548" max="12550" width="16.44140625" style="43" customWidth="1"/>
    <col min="12551" max="12801" width="9.109375" style="43"/>
    <col min="12802" max="12802" width="52.5546875" style="43" bestFit="1" customWidth="1"/>
    <col min="12803" max="12803" width="4.6640625" style="43" customWidth="1"/>
    <col min="12804" max="12806" width="16.44140625" style="43" customWidth="1"/>
    <col min="12807" max="13057" width="9.109375" style="43"/>
    <col min="13058" max="13058" width="52.5546875" style="43" bestFit="1" customWidth="1"/>
    <col min="13059" max="13059" width="4.6640625" style="43" customWidth="1"/>
    <col min="13060" max="13062" width="16.44140625" style="43" customWidth="1"/>
    <col min="13063" max="13313" width="9.109375" style="43"/>
    <col min="13314" max="13314" width="52.5546875" style="43" bestFit="1" customWidth="1"/>
    <col min="13315" max="13315" width="4.6640625" style="43" customWidth="1"/>
    <col min="13316" max="13318" width="16.44140625" style="43" customWidth="1"/>
    <col min="13319" max="13569" width="9.109375" style="43"/>
    <col min="13570" max="13570" width="52.5546875" style="43" bestFit="1" customWidth="1"/>
    <col min="13571" max="13571" width="4.6640625" style="43" customWidth="1"/>
    <col min="13572" max="13574" width="16.44140625" style="43" customWidth="1"/>
    <col min="13575" max="13825" width="9.109375" style="43"/>
    <col min="13826" max="13826" width="52.5546875" style="43" bestFit="1" customWidth="1"/>
    <col min="13827" max="13827" width="4.6640625" style="43" customWidth="1"/>
    <col min="13828" max="13830" width="16.44140625" style="43" customWidth="1"/>
    <col min="13831" max="14081" width="9.109375" style="43"/>
    <col min="14082" max="14082" width="52.5546875" style="43" bestFit="1" customWidth="1"/>
    <col min="14083" max="14083" width="4.6640625" style="43" customWidth="1"/>
    <col min="14084" max="14086" width="16.44140625" style="43" customWidth="1"/>
    <col min="14087" max="14337" width="9.109375" style="43"/>
    <col min="14338" max="14338" width="52.5546875" style="43" bestFit="1" customWidth="1"/>
    <col min="14339" max="14339" width="4.6640625" style="43" customWidth="1"/>
    <col min="14340" max="14342" width="16.44140625" style="43" customWidth="1"/>
    <col min="14343" max="14593" width="9.109375" style="43"/>
    <col min="14594" max="14594" width="52.5546875" style="43" bestFit="1" customWidth="1"/>
    <col min="14595" max="14595" width="4.6640625" style="43" customWidth="1"/>
    <col min="14596" max="14598" width="16.44140625" style="43" customWidth="1"/>
    <col min="14599" max="14849" width="9.109375" style="43"/>
    <col min="14850" max="14850" width="52.5546875" style="43" bestFit="1" customWidth="1"/>
    <col min="14851" max="14851" width="4.6640625" style="43" customWidth="1"/>
    <col min="14852" max="14854" width="16.44140625" style="43" customWidth="1"/>
    <col min="14855" max="15105" width="9.109375" style="43"/>
    <col min="15106" max="15106" width="52.5546875" style="43" bestFit="1" customWidth="1"/>
    <col min="15107" max="15107" width="4.6640625" style="43" customWidth="1"/>
    <col min="15108" max="15110" width="16.44140625" style="43" customWidth="1"/>
    <col min="15111" max="15361" width="9.109375" style="43"/>
    <col min="15362" max="15362" width="52.5546875" style="43" bestFit="1" customWidth="1"/>
    <col min="15363" max="15363" width="4.6640625" style="43" customWidth="1"/>
    <col min="15364" max="15366" width="16.44140625" style="43" customWidth="1"/>
    <col min="15367" max="15617" width="9.109375" style="43"/>
    <col min="15618" max="15618" width="52.5546875" style="43" bestFit="1" customWidth="1"/>
    <col min="15619" max="15619" width="4.6640625" style="43" customWidth="1"/>
    <col min="15620" max="15622" width="16.44140625" style="43" customWidth="1"/>
    <col min="15623" max="15873" width="9.109375" style="43"/>
    <col min="15874" max="15874" width="52.5546875" style="43" bestFit="1" customWidth="1"/>
    <col min="15875" max="15875" width="4.6640625" style="43" customWidth="1"/>
    <col min="15876" max="15878" width="16.44140625" style="43" customWidth="1"/>
    <col min="15879" max="16129" width="9.109375" style="43"/>
    <col min="16130" max="16130" width="52.5546875" style="43" bestFit="1" customWidth="1"/>
    <col min="16131" max="16131" width="4.6640625" style="43" customWidth="1"/>
    <col min="16132" max="16134" width="16.44140625" style="43" customWidth="1"/>
    <col min="16135" max="16384" width="9.109375" style="43"/>
  </cols>
  <sheetData>
    <row r="1" spans="1:10" ht="13.8" x14ac:dyDescent="0.25">
      <c r="A1" s="42" t="s">
        <v>19</v>
      </c>
      <c r="E1" s="44"/>
    </row>
    <row r="2" spans="1:10" x14ac:dyDescent="0.25">
      <c r="A2" s="46" t="s">
        <v>20</v>
      </c>
      <c r="E2" s="44"/>
    </row>
    <row r="3" spans="1:10" x14ac:dyDescent="0.25">
      <c r="A3" s="47"/>
      <c r="E3" s="44"/>
    </row>
    <row r="4" spans="1:10" x14ac:dyDescent="0.25">
      <c r="A4" s="46" t="s">
        <v>21</v>
      </c>
      <c r="B4" s="48"/>
      <c r="C4" s="48"/>
      <c r="D4" s="49"/>
      <c r="E4" s="50"/>
    </row>
    <row r="5" spans="1:10" x14ac:dyDescent="0.25">
      <c r="A5" s="51"/>
      <c r="B5" s="48"/>
      <c r="C5" s="48"/>
      <c r="D5" s="49"/>
      <c r="E5" s="50"/>
    </row>
    <row r="6" spans="1:10" x14ac:dyDescent="0.25">
      <c r="A6" s="52" t="s">
        <v>22</v>
      </c>
      <c r="G6" s="53"/>
      <c r="H6" s="53"/>
      <c r="I6" s="54"/>
    </row>
    <row r="7" spans="1:10" ht="45.6" x14ac:dyDescent="0.25">
      <c r="A7" s="55" t="s">
        <v>23</v>
      </c>
      <c r="B7" s="56"/>
      <c r="C7" s="56" t="s">
        <v>24</v>
      </c>
      <c r="D7" s="56" t="s">
        <v>25</v>
      </c>
      <c r="E7" s="56" t="s">
        <v>26</v>
      </c>
      <c r="G7" s="56" t="s">
        <v>26</v>
      </c>
      <c r="H7" s="56" t="s">
        <v>27</v>
      </c>
      <c r="I7" s="56" t="s">
        <v>27</v>
      </c>
    </row>
    <row r="8" spans="1:10" x14ac:dyDescent="0.25">
      <c r="A8" s="57"/>
      <c r="B8" s="58" t="s">
        <v>28</v>
      </c>
      <c r="C8" s="59">
        <v>1</v>
      </c>
      <c r="D8" s="59">
        <v>2</v>
      </c>
      <c r="E8" s="59">
        <v>3</v>
      </c>
      <c r="F8" s="60"/>
      <c r="G8" s="61">
        <v>44012</v>
      </c>
      <c r="H8" s="61">
        <v>43921</v>
      </c>
      <c r="I8" s="61">
        <v>43830</v>
      </c>
    </row>
    <row r="9" spans="1:10" x14ac:dyDescent="0.25">
      <c r="A9" s="57" t="s">
        <v>29</v>
      </c>
      <c r="B9" s="62">
        <v>1</v>
      </c>
      <c r="C9" s="63">
        <v>2860825768.9665537</v>
      </c>
      <c r="D9" s="63">
        <v>18399510.440000001</v>
      </c>
      <c r="E9" s="63">
        <v>2842426258.5265536</v>
      </c>
      <c r="G9" s="63">
        <v>2753714669.2732201</v>
      </c>
      <c r="H9" s="63">
        <v>2690337649.1673007</v>
      </c>
      <c r="I9" s="63">
        <v>2671747827.5413814</v>
      </c>
      <c r="J9" s="64"/>
    </row>
    <row r="10" spans="1:10" x14ac:dyDescent="0.25">
      <c r="A10" s="57" t="s">
        <v>30</v>
      </c>
      <c r="B10" s="62">
        <v>2</v>
      </c>
      <c r="C10" s="63">
        <v>0</v>
      </c>
      <c r="D10" s="65"/>
      <c r="E10" s="65"/>
      <c r="G10" s="65"/>
      <c r="H10" s="65"/>
      <c r="I10" s="65"/>
      <c r="J10" s="64"/>
    </row>
    <row r="11" spans="1:10" x14ac:dyDescent="0.25">
      <c r="A11" s="57" t="s">
        <v>31</v>
      </c>
      <c r="B11" s="62">
        <v>3</v>
      </c>
      <c r="C11" s="63">
        <v>18400793.239999998</v>
      </c>
      <c r="D11" s="66">
        <v>18399510.440000001</v>
      </c>
      <c r="E11" s="66">
        <v>1282.7999999970198</v>
      </c>
      <c r="G11" s="66">
        <v>3207</v>
      </c>
      <c r="H11" s="66">
        <v>5131.1999999992549</v>
      </c>
      <c r="I11" s="66">
        <v>7055.3999999985099</v>
      </c>
      <c r="J11" s="67"/>
    </row>
    <row r="12" spans="1:10" x14ac:dyDescent="0.25">
      <c r="A12" s="57" t="s">
        <v>32</v>
      </c>
      <c r="B12" s="62">
        <v>4</v>
      </c>
      <c r="C12" s="63"/>
      <c r="D12" s="65"/>
      <c r="E12" s="65"/>
      <c r="G12" s="65"/>
      <c r="H12" s="65"/>
      <c r="I12" s="65"/>
    </row>
    <row r="13" spans="1:10" x14ac:dyDescent="0.25">
      <c r="A13" s="57" t="s">
        <v>33</v>
      </c>
      <c r="B13" s="62">
        <v>5</v>
      </c>
      <c r="C13" s="63"/>
      <c r="D13" s="65"/>
      <c r="E13" s="65"/>
      <c r="G13" s="65"/>
      <c r="H13" s="65"/>
      <c r="I13" s="65"/>
    </row>
    <row r="14" spans="1:10" x14ac:dyDescent="0.25">
      <c r="A14" s="57" t="s">
        <v>34</v>
      </c>
      <c r="B14" s="62">
        <v>6</v>
      </c>
      <c r="C14" s="63">
        <v>1885189680.1265538</v>
      </c>
      <c r="D14" s="63">
        <v>0</v>
      </c>
      <c r="E14" s="63">
        <v>1885189680.1265538</v>
      </c>
      <c r="G14" s="63">
        <v>1839675568.2432199</v>
      </c>
      <c r="H14" s="63">
        <v>1752498413.0273004</v>
      </c>
      <c r="I14" s="63">
        <v>1744717905.2813811</v>
      </c>
    </row>
    <row r="15" spans="1:10" x14ac:dyDescent="0.25">
      <c r="A15" s="57" t="s">
        <v>35</v>
      </c>
      <c r="B15" s="62">
        <v>7</v>
      </c>
      <c r="C15" s="63">
        <v>0</v>
      </c>
      <c r="D15" s="65"/>
      <c r="E15" s="65"/>
      <c r="G15" s="65"/>
      <c r="H15" s="65"/>
      <c r="I15" s="65"/>
    </row>
    <row r="16" spans="1:10" x14ac:dyDescent="0.25">
      <c r="A16" s="57" t="s">
        <v>36</v>
      </c>
      <c r="B16" s="62">
        <v>8</v>
      </c>
      <c r="C16" s="63">
        <v>0</v>
      </c>
      <c r="D16" s="65"/>
      <c r="E16" s="65"/>
      <c r="G16" s="65"/>
      <c r="H16" s="65"/>
      <c r="I16" s="65"/>
    </row>
    <row r="17" spans="1:9" x14ac:dyDescent="0.25">
      <c r="A17" s="57" t="s">
        <v>37</v>
      </c>
      <c r="B17" s="62">
        <v>9</v>
      </c>
      <c r="C17" s="63">
        <v>270250</v>
      </c>
      <c r="D17" s="63">
        <v>0</v>
      </c>
      <c r="E17" s="63">
        <v>270250</v>
      </c>
      <c r="G17" s="63">
        <v>270250</v>
      </c>
      <c r="H17" s="63">
        <v>270250</v>
      </c>
      <c r="I17" s="63">
        <v>270250</v>
      </c>
    </row>
    <row r="18" spans="1:9" x14ac:dyDescent="0.25">
      <c r="A18" s="57" t="s">
        <v>38</v>
      </c>
      <c r="B18" s="62">
        <v>10</v>
      </c>
      <c r="C18" s="63">
        <v>270250</v>
      </c>
      <c r="D18" s="65"/>
      <c r="E18" s="65">
        <v>270250</v>
      </c>
      <c r="G18" s="65">
        <v>270250</v>
      </c>
      <c r="H18" s="65">
        <v>270250</v>
      </c>
      <c r="I18" s="65">
        <v>270250</v>
      </c>
    </row>
    <row r="19" spans="1:9" x14ac:dyDescent="0.25">
      <c r="A19" s="57" t="s">
        <v>39</v>
      </c>
      <c r="B19" s="62">
        <v>11</v>
      </c>
      <c r="C19" s="63"/>
      <c r="D19" s="65"/>
      <c r="E19" s="65"/>
      <c r="G19" s="65"/>
      <c r="H19" s="65"/>
      <c r="I19" s="65"/>
    </row>
    <row r="20" spans="1:9" x14ac:dyDescent="0.25">
      <c r="A20" s="57" t="s">
        <v>40</v>
      </c>
      <c r="B20" s="62">
        <v>12</v>
      </c>
      <c r="C20" s="63"/>
      <c r="D20" s="65"/>
      <c r="E20" s="65"/>
      <c r="G20" s="65"/>
      <c r="H20" s="65"/>
      <c r="I20" s="65"/>
    </row>
    <row r="21" spans="1:9" x14ac:dyDescent="0.25">
      <c r="A21" s="57" t="s">
        <v>41</v>
      </c>
      <c r="B21" s="62">
        <v>13</v>
      </c>
      <c r="C21" s="63"/>
      <c r="D21" s="65"/>
      <c r="E21" s="65"/>
      <c r="G21" s="65"/>
      <c r="H21" s="65"/>
      <c r="I21" s="65"/>
    </row>
    <row r="22" spans="1:9" x14ac:dyDescent="0.25">
      <c r="A22" s="57" t="s">
        <v>42</v>
      </c>
      <c r="B22" s="62">
        <v>14</v>
      </c>
      <c r="C22" s="63">
        <v>1884919430.1265538</v>
      </c>
      <c r="D22" s="63">
        <v>0</v>
      </c>
      <c r="E22" s="63">
        <v>1884919430.1265538</v>
      </c>
      <c r="G22" s="63">
        <v>1839405318.2432199</v>
      </c>
      <c r="H22" s="63">
        <v>1752228163.0273004</v>
      </c>
      <c r="I22" s="63">
        <v>1744447655.2813811</v>
      </c>
    </row>
    <row r="23" spans="1:9" x14ac:dyDescent="0.25">
      <c r="A23" s="57" t="s">
        <v>43</v>
      </c>
      <c r="B23" s="62">
        <v>15</v>
      </c>
      <c r="C23" s="63">
        <v>5132567.8900000006</v>
      </c>
      <c r="D23" s="65"/>
      <c r="E23" s="65">
        <v>5132567.8900000006</v>
      </c>
      <c r="G23" s="65">
        <v>4325464.6900000004</v>
      </c>
      <c r="H23" s="65">
        <v>5673429.5</v>
      </c>
      <c r="I23" s="65">
        <v>5256495.32</v>
      </c>
    </row>
    <row r="24" spans="1:9" x14ac:dyDescent="0.25">
      <c r="A24" s="57" t="s">
        <v>44</v>
      </c>
      <c r="B24" s="62">
        <v>16</v>
      </c>
      <c r="C24" s="63">
        <v>1879422807.5765536</v>
      </c>
      <c r="D24" s="63">
        <v>0</v>
      </c>
      <c r="E24" s="63">
        <v>1879422807.5765536</v>
      </c>
      <c r="G24" s="63">
        <v>1834715798.8932197</v>
      </c>
      <c r="H24" s="63">
        <v>1746190678.8673003</v>
      </c>
      <c r="I24" s="63">
        <v>1738827105.3013811</v>
      </c>
    </row>
    <row r="25" spans="1:9" x14ac:dyDescent="0.25">
      <c r="A25" s="68" t="s">
        <v>45</v>
      </c>
      <c r="B25" s="62">
        <v>17</v>
      </c>
      <c r="C25" s="69">
        <v>174828156.94454545</v>
      </c>
      <c r="D25" s="70"/>
      <c r="E25" s="70">
        <v>174828156.94454545</v>
      </c>
      <c r="G25" s="70">
        <v>174688263.61454543</v>
      </c>
      <c r="H25" s="70">
        <v>176081639.44454545</v>
      </c>
      <c r="I25" s="70">
        <v>180092952.77454546</v>
      </c>
    </row>
    <row r="26" spans="1:9" x14ac:dyDescent="0.25">
      <c r="A26" s="68" t="s">
        <v>46</v>
      </c>
      <c r="B26" s="62">
        <v>18</v>
      </c>
      <c r="C26" s="69">
        <v>1704594650.6320081</v>
      </c>
      <c r="D26" s="70"/>
      <c r="E26" s="70">
        <v>1704594650.6320081</v>
      </c>
      <c r="G26" s="70">
        <v>1660027535.2786744</v>
      </c>
      <c r="H26" s="70">
        <v>1570109039.4227548</v>
      </c>
      <c r="I26" s="70">
        <v>1558734152.5268357</v>
      </c>
    </row>
    <row r="27" spans="1:9" x14ac:dyDescent="0.25">
      <c r="A27" s="68" t="s">
        <v>47</v>
      </c>
      <c r="B27" s="62">
        <v>19</v>
      </c>
      <c r="C27" s="69"/>
      <c r="D27" s="70"/>
      <c r="E27" s="70"/>
      <c r="G27" s="70"/>
      <c r="H27" s="70"/>
      <c r="I27" s="70"/>
    </row>
    <row r="28" spans="1:9" x14ac:dyDescent="0.25">
      <c r="A28" s="57" t="s">
        <v>48</v>
      </c>
      <c r="B28" s="62">
        <v>20</v>
      </c>
      <c r="C28" s="63"/>
      <c r="D28" s="65"/>
      <c r="E28" s="65"/>
      <c r="G28" s="65"/>
      <c r="H28" s="65"/>
      <c r="I28" s="65"/>
    </row>
    <row r="29" spans="1:9" x14ac:dyDescent="0.25">
      <c r="A29" s="57" t="s">
        <v>49</v>
      </c>
      <c r="B29" s="62">
        <v>21</v>
      </c>
      <c r="C29" s="63"/>
      <c r="D29" s="65"/>
      <c r="E29" s="65"/>
      <c r="G29" s="65"/>
      <c r="H29" s="65"/>
      <c r="I29" s="65"/>
    </row>
    <row r="30" spans="1:9" x14ac:dyDescent="0.25">
      <c r="A30" s="57" t="s">
        <v>50</v>
      </c>
      <c r="B30" s="62">
        <v>22</v>
      </c>
      <c r="C30" s="63"/>
      <c r="D30" s="65"/>
      <c r="E30" s="65"/>
      <c r="G30" s="65"/>
      <c r="H30" s="65"/>
      <c r="I30" s="65"/>
    </row>
    <row r="31" spans="1:9" x14ac:dyDescent="0.25">
      <c r="A31" s="57" t="s">
        <v>51</v>
      </c>
      <c r="B31" s="62">
        <v>23</v>
      </c>
      <c r="C31" s="63">
        <v>364054.66</v>
      </c>
      <c r="D31" s="65"/>
      <c r="E31" s="65">
        <v>364054.66</v>
      </c>
      <c r="G31" s="65">
        <v>364054.66</v>
      </c>
      <c r="H31" s="65">
        <v>364054.66</v>
      </c>
      <c r="I31" s="65">
        <v>364054.66</v>
      </c>
    </row>
    <row r="32" spans="1:9" x14ac:dyDescent="0.25">
      <c r="A32" s="57" t="s">
        <v>52</v>
      </c>
      <c r="B32" s="62">
        <v>24</v>
      </c>
      <c r="C32" s="63">
        <v>0</v>
      </c>
      <c r="D32" s="65"/>
      <c r="E32" s="65"/>
      <c r="G32" s="65"/>
      <c r="H32" s="65"/>
      <c r="I32" s="65"/>
    </row>
    <row r="33" spans="1:9" x14ac:dyDescent="0.25">
      <c r="A33" s="57" t="s">
        <v>53</v>
      </c>
      <c r="B33" s="62">
        <v>25</v>
      </c>
      <c r="C33" s="63">
        <v>174680618.71000001</v>
      </c>
      <c r="D33" s="65"/>
      <c r="E33" s="65">
        <v>174680618.71000001</v>
      </c>
      <c r="G33" s="65">
        <v>165853768.71000001</v>
      </c>
      <c r="H33" s="65">
        <v>136471545.71000001</v>
      </c>
      <c r="I33" s="65">
        <v>160193719.71000001</v>
      </c>
    </row>
    <row r="34" spans="1:9" x14ac:dyDescent="0.25">
      <c r="A34" s="57" t="s">
        <v>54</v>
      </c>
      <c r="B34" s="62">
        <v>26</v>
      </c>
      <c r="C34" s="63">
        <v>31124395.829999998</v>
      </c>
      <c r="D34" s="63">
        <v>0</v>
      </c>
      <c r="E34" s="63">
        <v>31124395.829999998</v>
      </c>
      <c r="G34" s="63">
        <v>20675396.759999998</v>
      </c>
      <c r="H34" s="63">
        <v>24349358.899999999</v>
      </c>
      <c r="I34" s="63">
        <v>24012870.859999999</v>
      </c>
    </row>
    <row r="35" spans="1:9" x14ac:dyDescent="0.25">
      <c r="A35" s="57" t="s">
        <v>55</v>
      </c>
      <c r="B35" s="62">
        <v>27</v>
      </c>
      <c r="C35" s="63">
        <v>13265528.389999997</v>
      </c>
      <c r="D35" s="63">
        <v>0</v>
      </c>
      <c r="E35" s="63">
        <v>13265528.389999997</v>
      </c>
      <c r="G35" s="63">
        <v>4785757.8499999996</v>
      </c>
      <c r="H35" s="63">
        <v>12659895.82</v>
      </c>
      <c r="I35" s="63">
        <v>14363335.619999997</v>
      </c>
    </row>
    <row r="36" spans="1:9" x14ac:dyDescent="0.25">
      <c r="A36" s="57" t="s">
        <v>56</v>
      </c>
      <c r="B36" s="62">
        <v>28</v>
      </c>
      <c r="C36" s="63">
        <v>11620792.259999998</v>
      </c>
      <c r="D36" s="65"/>
      <c r="E36" s="65">
        <v>11620792.259999998</v>
      </c>
      <c r="G36" s="65">
        <v>3141021.7199999993</v>
      </c>
      <c r="H36" s="65">
        <v>11015159.690000001</v>
      </c>
      <c r="I36" s="65">
        <v>12718599.489999998</v>
      </c>
    </row>
    <row r="37" spans="1:9" x14ac:dyDescent="0.25">
      <c r="A37" s="57" t="s">
        <v>57</v>
      </c>
      <c r="B37" s="62">
        <v>29</v>
      </c>
      <c r="C37" s="63">
        <v>1644736.13</v>
      </c>
      <c r="D37" s="65"/>
      <c r="E37" s="65">
        <v>1644736.13</v>
      </c>
      <c r="G37" s="65">
        <v>1644736.13</v>
      </c>
      <c r="H37" s="65">
        <v>1644736.13</v>
      </c>
      <c r="I37" s="65">
        <v>1644736.13</v>
      </c>
    </row>
    <row r="38" spans="1:9" x14ac:dyDescent="0.25">
      <c r="A38" s="57" t="s">
        <v>58</v>
      </c>
      <c r="B38" s="62">
        <v>30</v>
      </c>
      <c r="C38" s="63">
        <v>241413.78</v>
      </c>
      <c r="D38" s="65"/>
      <c r="E38" s="65">
        <v>241413.78</v>
      </c>
      <c r="G38" s="65">
        <v>84740</v>
      </c>
      <c r="H38" s="65">
        <v>928951</v>
      </c>
      <c r="I38" s="65">
        <v>7101.6</v>
      </c>
    </row>
    <row r="39" spans="1:9" x14ac:dyDescent="0.25">
      <c r="A39" s="57" t="s">
        <v>59</v>
      </c>
      <c r="B39" s="62">
        <v>31</v>
      </c>
      <c r="C39" s="63">
        <v>17617453.66</v>
      </c>
      <c r="D39" s="65"/>
      <c r="E39" s="65">
        <v>17617453.66</v>
      </c>
      <c r="G39" s="65">
        <v>15804898.91</v>
      </c>
      <c r="H39" s="65">
        <v>10760512.08</v>
      </c>
      <c r="I39" s="65">
        <v>9642433.6400000006</v>
      </c>
    </row>
    <row r="40" spans="1:9" x14ac:dyDescent="0.25">
      <c r="A40" s="57" t="s">
        <v>60</v>
      </c>
      <c r="B40" s="62">
        <v>32</v>
      </c>
      <c r="C40" s="63">
        <v>128336422.47</v>
      </c>
      <c r="D40" s="63">
        <v>0</v>
      </c>
      <c r="E40" s="63">
        <v>128336422.47</v>
      </c>
      <c r="G40" s="63">
        <v>141569650.61999997</v>
      </c>
      <c r="H40" s="63">
        <v>208054594.01000005</v>
      </c>
      <c r="I40" s="63">
        <v>214632846.91000003</v>
      </c>
    </row>
    <row r="41" spans="1:9" x14ac:dyDescent="0.25">
      <c r="A41" s="57" t="s">
        <v>61</v>
      </c>
      <c r="B41" s="62">
        <v>33</v>
      </c>
      <c r="C41" s="63">
        <v>6546531.0700000003</v>
      </c>
      <c r="D41" s="65"/>
      <c r="E41" s="65">
        <v>6546531.0700000003</v>
      </c>
      <c r="G41" s="65">
        <v>5131302.4499999993</v>
      </c>
      <c r="H41" s="65">
        <v>5144556.4700000016</v>
      </c>
      <c r="I41" s="65">
        <v>5222713.82</v>
      </c>
    </row>
    <row r="42" spans="1:9" x14ac:dyDescent="0.25">
      <c r="A42" s="57" t="s">
        <v>62</v>
      </c>
      <c r="B42" s="62">
        <v>34</v>
      </c>
      <c r="C42" s="63">
        <v>121789891.39999999</v>
      </c>
      <c r="D42" s="65"/>
      <c r="E42" s="65">
        <v>121789891.39999999</v>
      </c>
      <c r="G42" s="65">
        <v>136438348.16999999</v>
      </c>
      <c r="H42" s="65">
        <v>202910037.54000005</v>
      </c>
      <c r="I42" s="65">
        <v>209410133.09000003</v>
      </c>
    </row>
    <row r="43" spans="1:9" x14ac:dyDescent="0.25">
      <c r="A43" s="57" t="s">
        <v>63</v>
      </c>
      <c r="B43" s="62">
        <v>35</v>
      </c>
      <c r="C43" s="63">
        <v>0</v>
      </c>
      <c r="D43" s="65"/>
      <c r="E43" s="65"/>
      <c r="G43" s="65"/>
      <c r="H43" s="65"/>
      <c r="I43" s="65"/>
    </row>
    <row r="44" spans="1:9" x14ac:dyDescent="0.25">
      <c r="A44" s="57" t="s">
        <v>64</v>
      </c>
      <c r="B44" s="62">
        <v>36</v>
      </c>
      <c r="C44" s="63">
        <v>623093858.59000003</v>
      </c>
      <c r="D44" s="63">
        <v>0</v>
      </c>
      <c r="E44" s="63">
        <v>623093858.59000003</v>
      </c>
      <c r="G44" s="63">
        <v>585937077.94000006</v>
      </c>
      <c r="H44" s="63">
        <v>568958606.32000005</v>
      </c>
      <c r="I44" s="63">
        <v>528183429.38000005</v>
      </c>
    </row>
    <row r="45" spans="1:9" x14ac:dyDescent="0.25">
      <c r="A45" s="57" t="s">
        <v>65</v>
      </c>
      <c r="B45" s="62">
        <v>37</v>
      </c>
      <c r="C45" s="63">
        <v>0</v>
      </c>
      <c r="D45" s="65"/>
      <c r="E45" s="65"/>
      <c r="G45" s="65"/>
      <c r="H45" s="65"/>
      <c r="I45" s="65"/>
    </row>
    <row r="46" spans="1:9" x14ac:dyDescent="0.25">
      <c r="A46" s="57" t="s">
        <v>66</v>
      </c>
      <c r="B46" s="62">
        <v>38</v>
      </c>
      <c r="C46" s="63">
        <v>614732011.08000004</v>
      </c>
      <c r="D46" s="63">
        <v>0</v>
      </c>
      <c r="E46" s="63">
        <v>614732011.08000004</v>
      </c>
      <c r="G46" s="63">
        <v>577110124.73000002</v>
      </c>
      <c r="H46" s="63">
        <v>559663539.98000002</v>
      </c>
      <c r="I46" s="63">
        <v>518607461.66000003</v>
      </c>
    </row>
    <row r="47" spans="1:9" x14ac:dyDescent="0.25">
      <c r="A47" s="57" t="s">
        <v>67</v>
      </c>
      <c r="B47" s="62">
        <v>39</v>
      </c>
      <c r="C47" s="63">
        <v>4098126.33</v>
      </c>
      <c r="D47" s="65"/>
      <c r="E47" s="65">
        <v>4098126.33</v>
      </c>
      <c r="G47" s="65">
        <v>4410010.07</v>
      </c>
      <c r="H47" s="65">
        <v>4714121.21</v>
      </c>
      <c r="I47" s="65">
        <v>4058084.75</v>
      </c>
    </row>
    <row r="48" spans="1:9" x14ac:dyDescent="0.25">
      <c r="A48" s="57" t="s">
        <v>68</v>
      </c>
      <c r="B48" s="62">
        <v>40</v>
      </c>
      <c r="C48" s="63">
        <v>610633884.75</v>
      </c>
      <c r="D48" s="65"/>
      <c r="E48" s="65">
        <v>610633884.75</v>
      </c>
      <c r="G48" s="65">
        <v>572700114.65999997</v>
      </c>
      <c r="H48" s="65">
        <v>554949418.76999998</v>
      </c>
      <c r="I48" s="65">
        <v>514549376.91000003</v>
      </c>
    </row>
    <row r="49" spans="1:9" x14ac:dyDescent="0.25">
      <c r="A49" s="71" t="s">
        <v>69</v>
      </c>
      <c r="B49" s="72">
        <v>41</v>
      </c>
      <c r="C49" s="73">
        <v>8361847.5099999998</v>
      </c>
      <c r="D49" s="74"/>
      <c r="E49" s="74">
        <v>8361847.5099999998</v>
      </c>
      <c r="G49" s="74">
        <v>8826953.2100000009</v>
      </c>
      <c r="H49" s="74">
        <v>9295066.3399999999</v>
      </c>
      <c r="I49" s="74">
        <v>9575967.7200000007</v>
      </c>
    </row>
    <row r="50" spans="1:9" x14ac:dyDescent="0.25">
      <c r="A50" s="57" t="s">
        <v>70</v>
      </c>
      <c r="B50" s="62">
        <v>42</v>
      </c>
      <c r="C50" s="75">
        <v>0</v>
      </c>
      <c r="D50" s="76"/>
      <c r="E50" s="76"/>
      <c r="G50" s="76"/>
      <c r="H50" s="76"/>
      <c r="I50" s="76"/>
    </row>
    <row r="51" spans="1:9" s="82" customFormat="1" x14ac:dyDescent="0.25">
      <c r="A51" s="77"/>
      <c r="B51" s="78"/>
      <c r="C51" s="79"/>
      <c r="D51" s="80"/>
      <c r="E51" s="80"/>
      <c r="F51" s="81"/>
      <c r="G51" s="80"/>
      <c r="H51" s="80"/>
      <c r="I51" s="80"/>
    </row>
    <row r="52" spans="1:9" s="82" customFormat="1" x14ac:dyDescent="0.25">
      <c r="A52" s="77"/>
      <c r="B52" s="78"/>
      <c r="C52" s="79"/>
      <c r="D52" s="80"/>
      <c r="E52" s="80"/>
      <c r="F52" s="81"/>
      <c r="G52" s="80"/>
      <c r="H52" s="80"/>
      <c r="I52" s="80"/>
    </row>
    <row r="53" spans="1:9" s="82" customFormat="1" x14ac:dyDescent="0.25">
      <c r="A53" s="77"/>
      <c r="B53" s="78"/>
      <c r="C53" s="79"/>
      <c r="D53" s="80"/>
      <c r="E53" s="80"/>
      <c r="F53" s="81"/>
      <c r="G53" s="80"/>
      <c r="H53" s="80"/>
      <c r="I53" s="80"/>
    </row>
    <row r="54" spans="1:9" s="82" customFormat="1" x14ac:dyDescent="0.25">
      <c r="A54" s="77"/>
      <c r="B54" s="78"/>
      <c r="C54" s="79"/>
      <c r="D54" s="80"/>
      <c r="E54" s="80"/>
      <c r="F54" s="81"/>
      <c r="G54" s="80"/>
      <c r="H54" s="80"/>
      <c r="I54" s="80"/>
    </row>
    <row r="55" spans="1:9" x14ac:dyDescent="0.25">
      <c r="A55" s="83" t="s">
        <v>71</v>
      </c>
      <c r="I55" s="43"/>
    </row>
    <row r="56" spans="1:9" ht="30.75" customHeight="1" x14ac:dyDescent="0.25">
      <c r="A56" s="55" t="str">
        <f>A7</f>
        <v>v tis. Kč, k 30.9.2020</v>
      </c>
      <c r="B56" s="84"/>
      <c r="C56" s="56" t="s">
        <v>72</v>
      </c>
      <c r="D56" s="56" t="s">
        <v>73</v>
      </c>
      <c r="E56" s="56" t="s">
        <v>74</v>
      </c>
      <c r="G56" s="56" t="s">
        <v>74</v>
      </c>
      <c r="H56" s="56" t="s">
        <v>74</v>
      </c>
      <c r="I56" s="56" t="s">
        <v>74</v>
      </c>
    </row>
    <row r="57" spans="1:9" x14ac:dyDescent="0.25">
      <c r="A57" s="85"/>
      <c r="B57" s="86" t="s">
        <v>28</v>
      </c>
      <c r="C57" s="87">
        <v>1</v>
      </c>
      <c r="D57" s="87">
        <v>2</v>
      </c>
      <c r="E57" s="87">
        <v>3</v>
      </c>
      <c r="G57" s="61">
        <f>G8</f>
        <v>44012</v>
      </c>
      <c r="H57" s="61">
        <v>43921</v>
      </c>
      <c r="I57" s="61">
        <v>43830</v>
      </c>
    </row>
    <row r="58" spans="1:9" x14ac:dyDescent="0.25">
      <c r="A58" s="57" t="s">
        <v>75</v>
      </c>
      <c r="B58" s="88">
        <v>1</v>
      </c>
      <c r="C58" s="89" t="s">
        <v>76</v>
      </c>
      <c r="D58" s="90" t="s">
        <v>76</v>
      </c>
      <c r="E58" s="63">
        <v>2842426259.3199997</v>
      </c>
      <c r="G58" s="63">
        <v>2753714670.2600002</v>
      </c>
      <c r="H58" s="63">
        <v>2690337650.1400008</v>
      </c>
      <c r="I58" s="63">
        <v>2671747828.5000005</v>
      </c>
    </row>
    <row r="59" spans="1:9" x14ac:dyDescent="0.25">
      <c r="A59" s="57" t="s">
        <v>77</v>
      </c>
      <c r="B59" s="88">
        <v>2</v>
      </c>
      <c r="C59" s="91" t="s">
        <v>76</v>
      </c>
      <c r="D59" s="92" t="s">
        <v>76</v>
      </c>
      <c r="E59" s="63">
        <v>445699931.39000005</v>
      </c>
      <c r="G59" s="63">
        <v>439842051.69999999</v>
      </c>
      <c r="H59" s="63">
        <v>430249771.5</v>
      </c>
      <c r="I59" s="63">
        <v>440287822</v>
      </c>
    </row>
    <row r="60" spans="1:9" x14ac:dyDescent="0.25">
      <c r="A60" s="57" t="s">
        <v>78</v>
      </c>
      <c r="B60" s="88">
        <v>3</v>
      </c>
      <c r="C60" s="91" t="s">
        <v>76</v>
      </c>
      <c r="D60" s="92" t="s">
        <v>76</v>
      </c>
      <c r="E60" s="65">
        <v>316840000</v>
      </c>
      <c r="G60" s="65">
        <v>316840000</v>
      </c>
      <c r="H60" s="65">
        <v>316840000</v>
      </c>
      <c r="I60" s="65">
        <v>316840000</v>
      </c>
    </row>
    <row r="61" spans="1:9" x14ac:dyDescent="0.25">
      <c r="A61" s="57" t="s">
        <v>79</v>
      </c>
      <c r="B61" s="88">
        <v>4</v>
      </c>
      <c r="C61" s="91" t="s">
        <v>76</v>
      </c>
      <c r="D61" s="92" t="s">
        <v>76</v>
      </c>
      <c r="E61" s="65"/>
      <c r="G61" s="65"/>
      <c r="H61" s="65"/>
      <c r="I61" s="65"/>
    </row>
    <row r="62" spans="1:9" x14ac:dyDescent="0.25">
      <c r="A62" s="57" t="s">
        <v>80</v>
      </c>
      <c r="B62" s="88">
        <v>5</v>
      </c>
      <c r="C62" s="91" t="s">
        <v>76</v>
      </c>
      <c r="D62" s="92" t="s">
        <v>76</v>
      </c>
      <c r="E62" s="65"/>
      <c r="G62" s="65"/>
      <c r="H62" s="65"/>
      <c r="I62" s="65"/>
    </row>
    <row r="63" spans="1:9" x14ac:dyDescent="0.25">
      <c r="A63" s="57" t="s">
        <v>81</v>
      </c>
      <c r="B63" s="88">
        <v>6</v>
      </c>
      <c r="C63" s="91" t="s">
        <v>76</v>
      </c>
      <c r="D63" s="92" t="s">
        <v>76</v>
      </c>
      <c r="E63" s="65"/>
      <c r="G63" s="65"/>
      <c r="H63" s="65"/>
      <c r="I63" s="65"/>
    </row>
    <row r="64" spans="1:9" x14ac:dyDescent="0.25">
      <c r="A64" s="57" t="s">
        <v>82</v>
      </c>
      <c r="B64" s="88">
        <v>7</v>
      </c>
      <c r="C64" s="91" t="s">
        <v>76</v>
      </c>
      <c r="D64" s="92" t="s">
        <v>76</v>
      </c>
      <c r="E64" s="65"/>
      <c r="G64" s="65"/>
      <c r="H64" s="65"/>
      <c r="I64" s="65"/>
    </row>
    <row r="65" spans="1:12" x14ac:dyDescent="0.25">
      <c r="A65" s="57" t="s">
        <v>83</v>
      </c>
      <c r="B65" s="88">
        <v>8</v>
      </c>
      <c r="C65" s="91" t="s">
        <v>76</v>
      </c>
      <c r="D65" s="92" t="s">
        <v>76</v>
      </c>
      <c r="E65" s="65">
        <v>17795872.91</v>
      </c>
      <c r="G65" s="65">
        <v>17795872.91</v>
      </c>
      <c r="H65" s="65">
        <v>17795872.91</v>
      </c>
      <c r="I65" s="65">
        <v>17795872.91</v>
      </c>
    </row>
    <row r="66" spans="1:12" x14ac:dyDescent="0.25">
      <c r="A66" s="57" t="s">
        <v>84</v>
      </c>
      <c r="B66" s="88">
        <v>9</v>
      </c>
      <c r="C66" s="91" t="s">
        <v>76</v>
      </c>
      <c r="D66" s="92" t="s">
        <v>76</v>
      </c>
      <c r="E66" s="65"/>
      <c r="G66" s="65"/>
      <c r="H66" s="65"/>
      <c r="I66" s="65"/>
    </row>
    <row r="67" spans="1:12" x14ac:dyDescent="0.25">
      <c r="A67" s="57" t="s">
        <v>85</v>
      </c>
      <c r="B67" s="88">
        <v>10</v>
      </c>
      <c r="C67" s="91" t="s">
        <v>76</v>
      </c>
      <c r="D67" s="92" t="s">
        <v>76</v>
      </c>
      <c r="E67" s="65">
        <v>105651948.69</v>
      </c>
      <c r="G67" s="65">
        <v>105651948.69</v>
      </c>
      <c r="H67" s="65">
        <v>105651948.69</v>
      </c>
      <c r="I67" s="65">
        <v>131950186.75</v>
      </c>
    </row>
    <row r="68" spans="1:12" x14ac:dyDescent="0.25">
      <c r="A68" s="57" t="s">
        <v>86</v>
      </c>
      <c r="B68" s="88">
        <v>11</v>
      </c>
      <c r="C68" s="91" t="s">
        <v>76</v>
      </c>
      <c r="D68" s="92" t="s">
        <v>76</v>
      </c>
      <c r="E68" s="65">
        <v>5412109.79</v>
      </c>
      <c r="G68" s="65">
        <v>-445770.30000000075</v>
      </c>
      <c r="H68" s="65">
        <v>-10038050.5</v>
      </c>
      <c r="I68" s="65">
        <v>-26298238.059999999</v>
      </c>
    </row>
    <row r="69" spans="1:12" x14ac:dyDescent="0.25">
      <c r="A69" s="57" t="s">
        <v>87</v>
      </c>
      <c r="B69" s="88">
        <v>12</v>
      </c>
      <c r="C69" s="91" t="s">
        <v>76</v>
      </c>
      <c r="D69" s="92" t="s">
        <v>76</v>
      </c>
      <c r="E69" s="65"/>
      <c r="G69" s="65"/>
      <c r="H69" s="65"/>
      <c r="I69" s="65"/>
    </row>
    <row r="70" spans="1:12" x14ac:dyDescent="0.25">
      <c r="A70" s="57" t="s">
        <v>88</v>
      </c>
      <c r="B70" s="88">
        <v>13</v>
      </c>
      <c r="C70" s="63"/>
      <c r="D70" s="63"/>
      <c r="E70" s="63">
        <v>2138883982.3199999</v>
      </c>
      <c r="G70" s="63">
        <v>2070889083.1500001</v>
      </c>
      <c r="H70" s="63">
        <v>2054683303.8600001</v>
      </c>
      <c r="I70" s="63">
        <v>1990368511.9300001</v>
      </c>
    </row>
    <row r="71" spans="1:12" x14ac:dyDescent="0.25">
      <c r="A71" s="57" t="s">
        <v>89</v>
      </c>
      <c r="B71" s="88">
        <v>14</v>
      </c>
      <c r="C71" s="63"/>
      <c r="D71" s="63"/>
      <c r="E71" s="63">
        <v>858530654.25</v>
      </c>
      <c r="G71" s="63">
        <v>802282240.65999997</v>
      </c>
      <c r="H71" s="63">
        <v>782124015.22000003</v>
      </c>
      <c r="I71" s="63">
        <v>731282518.06999993</v>
      </c>
    </row>
    <row r="72" spans="1:12" x14ac:dyDescent="0.25">
      <c r="A72" s="57" t="s">
        <v>90</v>
      </c>
      <c r="B72" s="88">
        <v>15</v>
      </c>
      <c r="C72" s="63"/>
      <c r="D72" s="65"/>
      <c r="E72" s="65">
        <v>6252976.7400000002</v>
      </c>
      <c r="G72" s="65">
        <v>6993531.1500000004</v>
      </c>
      <c r="H72" s="65">
        <v>6927781.0800000001</v>
      </c>
      <c r="I72" s="65">
        <v>7599892.0499999998</v>
      </c>
    </row>
    <row r="73" spans="1:12" x14ac:dyDescent="0.25">
      <c r="A73" s="57" t="s">
        <v>91</v>
      </c>
      <c r="B73" s="88">
        <v>16</v>
      </c>
      <c r="C73" s="63"/>
      <c r="D73" s="65"/>
      <c r="E73" s="65">
        <v>852277677.50999999</v>
      </c>
      <c r="G73" s="65">
        <v>795288709.50999999</v>
      </c>
      <c r="H73" s="65">
        <v>775196234.13999999</v>
      </c>
      <c r="I73" s="65">
        <v>723682626.01999998</v>
      </c>
      <c r="L73" s="93"/>
    </row>
    <row r="74" spans="1:12" x14ac:dyDescent="0.25">
      <c r="A74" s="57" t="s">
        <v>92</v>
      </c>
      <c r="B74" s="88">
        <v>17</v>
      </c>
      <c r="C74" s="63"/>
      <c r="D74" s="65"/>
      <c r="E74" s="65">
        <v>1087377390.6700001</v>
      </c>
      <c r="G74" s="65">
        <v>1081471472.3199999</v>
      </c>
      <c r="H74" s="65">
        <v>1083231213.8900001</v>
      </c>
      <c r="I74" s="65">
        <v>1071893256.64</v>
      </c>
    </row>
    <row r="75" spans="1:12" x14ac:dyDescent="0.25">
      <c r="A75" s="57" t="s">
        <v>93</v>
      </c>
      <c r="B75" s="88">
        <v>18</v>
      </c>
      <c r="C75" s="63"/>
      <c r="D75" s="63"/>
      <c r="E75" s="63">
        <v>117680312.56999999</v>
      </c>
      <c r="G75" s="63">
        <v>111613158.73</v>
      </c>
      <c r="H75" s="63">
        <v>113546474.75</v>
      </c>
      <c r="I75" s="63">
        <v>111113173.94</v>
      </c>
    </row>
    <row r="76" spans="1:12" x14ac:dyDescent="0.25">
      <c r="A76" s="57" t="s">
        <v>94</v>
      </c>
      <c r="B76" s="88">
        <v>19</v>
      </c>
      <c r="C76" s="63"/>
      <c r="D76" s="65"/>
      <c r="E76" s="65">
        <v>18285565</v>
      </c>
      <c r="G76" s="65">
        <v>12636013</v>
      </c>
      <c r="H76" s="65">
        <v>12450683</v>
      </c>
      <c r="I76" s="65">
        <v>11025315</v>
      </c>
    </row>
    <row r="77" spans="1:12" x14ac:dyDescent="0.25">
      <c r="A77" s="57" t="s">
        <v>95</v>
      </c>
      <c r="B77" s="88">
        <v>20</v>
      </c>
      <c r="C77" s="63"/>
      <c r="D77" s="65"/>
      <c r="E77" s="65">
        <v>99394747.569999993</v>
      </c>
      <c r="G77" s="65">
        <v>98977145.730000004</v>
      </c>
      <c r="H77" s="65">
        <v>101095791.75</v>
      </c>
      <c r="I77" s="65">
        <v>100087858.94</v>
      </c>
    </row>
    <row r="78" spans="1:12" x14ac:dyDescent="0.25">
      <c r="A78" s="57" t="s">
        <v>96</v>
      </c>
      <c r="B78" s="88">
        <v>21</v>
      </c>
      <c r="C78" s="63"/>
      <c r="D78" s="63"/>
      <c r="E78" s="63">
        <v>17468054.829999998</v>
      </c>
      <c r="G78" s="63">
        <v>17694641.440000001</v>
      </c>
      <c r="H78" s="63">
        <v>17954030</v>
      </c>
      <c r="I78" s="63">
        <v>18251993.280000001</v>
      </c>
    </row>
    <row r="79" spans="1:12" x14ac:dyDescent="0.25">
      <c r="A79" s="57" t="s">
        <v>97</v>
      </c>
      <c r="B79" s="88">
        <v>22</v>
      </c>
      <c r="C79" s="63"/>
      <c r="D79" s="65"/>
      <c r="E79" s="65">
        <v>17468054.829999998</v>
      </c>
      <c r="G79" s="65">
        <v>17694641.440000001</v>
      </c>
      <c r="H79" s="65">
        <v>17954030</v>
      </c>
      <c r="I79" s="65">
        <v>18251993.280000001</v>
      </c>
    </row>
    <row r="80" spans="1:12" x14ac:dyDescent="0.25">
      <c r="A80" s="57" t="s">
        <v>98</v>
      </c>
      <c r="B80" s="88">
        <v>23</v>
      </c>
      <c r="C80" s="63"/>
      <c r="D80" s="65"/>
      <c r="E80" s="65"/>
      <c r="G80" s="65"/>
      <c r="H80" s="65"/>
      <c r="I80" s="65"/>
    </row>
    <row r="81" spans="1:9" x14ac:dyDescent="0.25">
      <c r="A81" s="57" t="s">
        <v>99</v>
      </c>
      <c r="B81" s="88">
        <v>24</v>
      </c>
      <c r="C81" s="63"/>
      <c r="D81" s="65"/>
      <c r="E81" s="65"/>
      <c r="G81" s="65"/>
      <c r="H81" s="65"/>
      <c r="I81" s="65"/>
    </row>
    <row r="82" spans="1:9" x14ac:dyDescent="0.25">
      <c r="A82" s="57" t="s">
        <v>100</v>
      </c>
      <c r="B82" s="88">
        <v>25</v>
      </c>
      <c r="C82" s="63"/>
      <c r="D82" s="65"/>
      <c r="E82" s="65">
        <v>57827570</v>
      </c>
      <c r="G82" s="65">
        <v>57827570</v>
      </c>
      <c r="H82" s="65">
        <v>57827570</v>
      </c>
      <c r="I82" s="65">
        <v>57827570</v>
      </c>
    </row>
    <row r="83" spans="1:9" x14ac:dyDescent="0.25">
      <c r="A83" s="57" t="s">
        <v>101</v>
      </c>
      <c r="B83" s="88">
        <v>26</v>
      </c>
      <c r="C83" s="63"/>
      <c r="D83" s="63"/>
      <c r="E83" s="63"/>
      <c r="G83" s="63"/>
      <c r="H83" s="63"/>
      <c r="I83" s="63"/>
    </row>
    <row r="84" spans="1:9" x14ac:dyDescent="0.25">
      <c r="A84" s="57" t="s">
        <v>102</v>
      </c>
      <c r="B84" s="88">
        <v>27</v>
      </c>
      <c r="C84" s="63"/>
      <c r="D84" s="65"/>
      <c r="E84" s="65"/>
      <c r="G84" s="65"/>
      <c r="H84" s="65"/>
      <c r="I84" s="65"/>
    </row>
    <row r="85" spans="1:9" x14ac:dyDescent="0.25">
      <c r="A85" s="57" t="s">
        <v>103</v>
      </c>
      <c r="B85" s="88">
        <v>28</v>
      </c>
      <c r="C85" s="63"/>
      <c r="D85" s="65"/>
      <c r="E85" s="65"/>
      <c r="G85" s="65"/>
      <c r="H85" s="65"/>
      <c r="I85" s="65"/>
    </row>
    <row r="86" spans="1:9" x14ac:dyDescent="0.25">
      <c r="A86" s="57" t="s">
        <v>104</v>
      </c>
      <c r="B86" s="88">
        <v>29</v>
      </c>
      <c r="C86" s="63"/>
      <c r="D86" s="65"/>
      <c r="E86" s="65"/>
      <c r="G86" s="65"/>
      <c r="H86" s="65"/>
      <c r="I86" s="65"/>
    </row>
    <row r="87" spans="1:9" x14ac:dyDescent="0.25">
      <c r="A87" s="57" t="s">
        <v>105</v>
      </c>
      <c r="B87" s="88">
        <v>30</v>
      </c>
      <c r="C87" s="63"/>
      <c r="D87" s="63"/>
      <c r="E87" s="63"/>
      <c r="G87" s="63"/>
      <c r="H87" s="63"/>
      <c r="I87" s="63"/>
    </row>
    <row r="88" spans="1:9" x14ac:dyDescent="0.25">
      <c r="A88" s="57" t="s">
        <v>106</v>
      </c>
      <c r="B88" s="88">
        <v>31</v>
      </c>
      <c r="C88" s="63"/>
      <c r="D88" s="65"/>
      <c r="E88" s="65"/>
      <c r="G88" s="65"/>
      <c r="H88" s="65"/>
      <c r="I88" s="65"/>
    </row>
    <row r="89" spans="1:9" x14ac:dyDescent="0.25">
      <c r="A89" s="57" t="s">
        <v>107</v>
      </c>
      <c r="B89" s="88">
        <v>32</v>
      </c>
      <c r="C89" s="63"/>
      <c r="D89" s="65"/>
      <c r="E89" s="65"/>
      <c r="G89" s="65"/>
      <c r="H89" s="65"/>
      <c r="I89" s="65"/>
    </row>
    <row r="90" spans="1:9" x14ac:dyDescent="0.25">
      <c r="A90" s="57" t="s">
        <v>108</v>
      </c>
      <c r="B90" s="88">
        <v>33</v>
      </c>
      <c r="C90" s="63"/>
      <c r="D90" s="65"/>
      <c r="E90" s="65">
        <v>174681789.99000001</v>
      </c>
      <c r="G90" s="65">
        <v>165854939.99000001</v>
      </c>
      <c r="H90" s="65">
        <v>136472716.99000001</v>
      </c>
      <c r="I90" s="65">
        <v>160194890.99000001</v>
      </c>
    </row>
    <row r="91" spans="1:9" x14ac:dyDescent="0.25">
      <c r="A91" s="57" t="s">
        <v>109</v>
      </c>
      <c r="B91" s="88">
        <v>34</v>
      </c>
      <c r="C91" s="91" t="s">
        <v>76</v>
      </c>
      <c r="D91" s="92" t="s">
        <v>76</v>
      </c>
      <c r="E91" s="63"/>
      <c r="G91" s="63"/>
      <c r="H91" s="63"/>
      <c r="I91" s="63"/>
    </row>
    <row r="92" spans="1:9" x14ac:dyDescent="0.25">
      <c r="A92" s="57" t="s">
        <v>110</v>
      </c>
      <c r="B92" s="88">
        <v>35</v>
      </c>
      <c r="C92" s="91" t="s">
        <v>76</v>
      </c>
      <c r="D92" s="92" t="s">
        <v>76</v>
      </c>
      <c r="E92" s="65"/>
      <c r="G92" s="65"/>
      <c r="H92" s="65"/>
      <c r="I92" s="65"/>
    </row>
    <row r="93" spans="1:9" x14ac:dyDescent="0.25">
      <c r="A93" s="57" t="s">
        <v>111</v>
      </c>
      <c r="B93" s="88">
        <v>36</v>
      </c>
      <c r="C93" s="91" t="s">
        <v>76</v>
      </c>
      <c r="D93" s="92" t="s">
        <v>76</v>
      </c>
      <c r="E93" s="65"/>
      <c r="G93" s="65"/>
      <c r="H93" s="65"/>
      <c r="I93" s="65"/>
    </row>
    <row r="94" spans="1:9" x14ac:dyDescent="0.25">
      <c r="A94" s="57" t="s">
        <v>112</v>
      </c>
      <c r="B94" s="88">
        <v>37</v>
      </c>
      <c r="C94" s="91" t="s">
        <v>76</v>
      </c>
      <c r="D94" s="92" t="s">
        <v>76</v>
      </c>
      <c r="E94" s="65"/>
      <c r="G94" s="65"/>
      <c r="H94" s="65"/>
      <c r="I94" s="65"/>
    </row>
    <row r="95" spans="1:9" x14ac:dyDescent="0.25">
      <c r="A95" s="57" t="s">
        <v>113</v>
      </c>
      <c r="B95" s="88">
        <v>38</v>
      </c>
      <c r="C95" s="91" t="s">
        <v>76</v>
      </c>
      <c r="D95" s="92" t="s">
        <v>76</v>
      </c>
      <c r="E95" s="65"/>
      <c r="G95" s="65"/>
      <c r="H95" s="65"/>
      <c r="I95" s="65"/>
    </row>
    <row r="96" spans="1:9" x14ac:dyDescent="0.25">
      <c r="A96" s="57" t="s">
        <v>114</v>
      </c>
      <c r="B96" s="88">
        <v>39</v>
      </c>
      <c r="C96" s="91" t="s">
        <v>76</v>
      </c>
      <c r="D96" s="92" t="s">
        <v>76</v>
      </c>
      <c r="E96" s="63">
        <v>60579977.539999999</v>
      </c>
      <c r="G96" s="63">
        <v>55417908.149999999</v>
      </c>
      <c r="H96" s="63">
        <v>47442666.510000005</v>
      </c>
      <c r="I96" s="63">
        <v>57205400.32</v>
      </c>
    </row>
    <row r="97" spans="1:9" x14ac:dyDescent="0.25">
      <c r="A97" s="57" t="s">
        <v>115</v>
      </c>
      <c r="B97" s="88">
        <v>40</v>
      </c>
      <c r="C97" s="91" t="s">
        <v>76</v>
      </c>
      <c r="D97" s="92" t="s">
        <v>76</v>
      </c>
      <c r="E97" s="65">
        <v>54796324.560000002</v>
      </c>
      <c r="G97" s="65">
        <v>50047468.140000001</v>
      </c>
      <c r="H97" s="65">
        <v>48948181.359999999</v>
      </c>
      <c r="I97" s="65">
        <v>48371376.219999999</v>
      </c>
    </row>
    <row r="98" spans="1:9" x14ac:dyDescent="0.25">
      <c r="A98" s="57" t="s">
        <v>116</v>
      </c>
      <c r="B98" s="88">
        <v>41</v>
      </c>
      <c r="C98" s="91" t="s">
        <v>76</v>
      </c>
      <c r="D98" s="92" t="s">
        <v>76</v>
      </c>
      <c r="E98" s="65">
        <v>-195384.38</v>
      </c>
      <c r="G98" s="65">
        <v>1013601.32</v>
      </c>
      <c r="H98" s="65">
        <v>-1594910.05</v>
      </c>
      <c r="I98" s="65">
        <v>4692380.8899999997</v>
      </c>
    </row>
    <row r="99" spans="1:9" x14ac:dyDescent="0.25">
      <c r="A99" s="57" t="s">
        <v>117</v>
      </c>
      <c r="B99" s="88">
        <v>42</v>
      </c>
      <c r="C99" s="91" t="s">
        <v>76</v>
      </c>
      <c r="D99" s="92" t="s">
        <v>76</v>
      </c>
      <c r="E99" s="65"/>
      <c r="G99" s="65"/>
      <c r="H99" s="65"/>
      <c r="I99" s="65"/>
    </row>
    <row r="100" spans="1:9" x14ac:dyDescent="0.25">
      <c r="A100" s="57" t="s">
        <v>118</v>
      </c>
      <c r="B100" s="88">
        <v>43</v>
      </c>
      <c r="C100" s="91" t="s">
        <v>76</v>
      </c>
      <c r="D100" s="92" t="s">
        <v>76</v>
      </c>
      <c r="E100" s="65"/>
      <c r="G100" s="65"/>
      <c r="H100" s="65"/>
      <c r="I100" s="65"/>
    </row>
    <row r="101" spans="1:9" x14ac:dyDescent="0.25">
      <c r="A101" s="57" t="s">
        <v>119</v>
      </c>
      <c r="B101" s="88">
        <v>44</v>
      </c>
      <c r="C101" s="91" t="s">
        <v>76</v>
      </c>
      <c r="D101" s="92" t="s">
        <v>76</v>
      </c>
      <c r="E101" s="65"/>
      <c r="G101" s="65"/>
      <c r="H101" s="65"/>
      <c r="I101" s="65"/>
    </row>
    <row r="102" spans="1:9" x14ac:dyDescent="0.25">
      <c r="A102" s="57" t="s">
        <v>120</v>
      </c>
      <c r="B102" s="88">
        <v>45</v>
      </c>
      <c r="C102" s="91" t="s">
        <v>76</v>
      </c>
      <c r="D102" s="92" t="s">
        <v>76</v>
      </c>
      <c r="E102" s="65">
        <v>5979037.3600000003</v>
      </c>
      <c r="G102" s="65">
        <v>4356838.6900000004</v>
      </c>
      <c r="H102" s="65">
        <v>89395.199999999255</v>
      </c>
      <c r="I102" s="65">
        <v>4141643.21</v>
      </c>
    </row>
    <row r="103" spans="1:9" x14ac:dyDescent="0.25">
      <c r="A103" s="57" t="s">
        <v>121</v>
      </c>
      <c r="B103" s="88">
        <v>46</v>
      </c>
      <c r="C103" s="91" t="s">
        <v>76</v>
      </c>
      <c r="D103" s="92" t="s">
        <v>76</v>
      </c>
      <c r="E103" s="65">
        <v>0</v>
      </c>
      <c r="G103" s="65">
        <v>0</v>
      </c>
      <c r="H103" s="65">
        <v>0</v>
      </c>
      <c r="I103" s="65">
        <v>2185810.2200000002</v>
      </c>
    </row>
    <row r="104" spans="1:9" x14ac:dyDescent="0.25">
      <c r="A104" s="57" t="s">
        <v>122</v>
      </c>
      <c r="B104" s="88">
        <v>47</v>
      </c>
      <c r="C104" s="91" t="s">
        <v>76</v>
      </c>
      <c r="D104" s="92" t="s">
        <v>76</v>
      </c>
      <c r="E104" s="65"/>
      <c r="G104" s="65"/>
      <c r="H104" s="65"/>
      <c r="I104" s="65"/>
    </row>
    <row r="105" spans="1:9" x14ac:dyDescent="0.25">
      <c r="A105" s="94" t="s">
        <v>123</v>
      </c>
      <c r="B105" s="88">
        <v>48</v>
      </c>
      <c r="C105" s="91" t="s">
        <v>76</v>
      </c>
      <c r="D105" s="92" t="s">
        <v>76</v>
      </c>
      <c r="E105" s="65"/>
      <c r="G105" s="65"/>
      <c r="H105" s="65"/>
      <c r="I105" s="65"/>
    </row>
    <row r="106" spans="1:9" x14ac:dyDescent="0.25">
      <c r="A106" s="57" t="s">
        <v>124</v>
      </c>
      <c r="B106" s="62">
        <v>49</v>
      </c>
      <c r="C106" s="95" t="s">
        <v>76</v>
      </c>
      <c r="D106" s="96" t="s">
        <v>76</v>
      </c>
      <c r="E106" s="63">
        <v>22580578.080000002</v>
      </c>
      <c r="G106" s="63">
        <v>21710687.27</v>
      </c>
      <c r="H106" s="63">
        <v>21489191.279999997</v>
      </c>
      <c r="I106" s="63">
        <v>23691203.259999998</v>
      </c>
    </row>
    <row r="107" spans="1:9" x14ac:dyDescent="0.25">
      <c r="A107" s="57" t="s">
        <v>125</v>
      </c>
      <c r="B107" s="62">
        <v>50</v>
      </c>
      <c r="C107" s="95" t="s">
        <v>76</v>
      </c>
      <c r="D107" s="96" t="s">
        <v>76</v>
      </c>
      <c r="E107" s="65">
        <v>895663.35</v>
      </c>
      <c r="G107" s="65">
        <v>834551.45</v>
      </c>
      <c r="H107" s="65">
        <v>807101.13</v>
      </c>
      <c r="I107" s="65">
        <v>1107975.74</v>
      </c>
    </row>
    <row r="108" spans="1:9" x14ac:dyDescent="0.25">
      <c r="A108" s="57" t="s">
        <v>126</v>
      </c>
      <c r="B108" s="62">
        <v>51</v>
      </c>
      <c r="C108" s="95" t="s">
        <v>76</v>
      </c>
      <c r="D108" s="96" t="s">
        <v>76</v>
      </c>
      <c r="E108" s="65">
        <v>21684914.73</v>
      </c>
      <c r="G108" s="65">
        <v>20876135.82</v>
      </c>
      <c r="H108" s="65">
        <v>20682090.149999999</v>
      </c>
      <c r="I108" s="65">
        <v>22583227.52</v>
      </c>
    </row>
    <row r="109" spans="1:9" x14ac:dyDescent="0.25">
      <c r="A109" s="57" t="s">
        <v>127</v>
      </c>
      <c r="B109" s="62">
        <v>52</v>
      </c>
      <c r="C109" s="97" t="s">
        <v>76</v>
      </c>
      <c r="D109" s="98" t="s">
        <v>76</v>
      </c>
      <c r="E109" s="65">
        <v>21684914.73</v>
      </c>
      <c r="G109" s="65">
        <v>20876135.82</v>
      </c>
      <c r="H109" s="65">
        <v>20682090.149999999</v>
      </c>
      <c r="I109" s="65">
        <v>22583227.52</v>
      </c>
    </row>
    <row r="110" spans="1:9" x14ac:dyDescent="0.25">
      <c r="A110" s="99"/>
      <c r="B110" s="100"/>
      <c r="C110" s="100"/>
      <c r="D110" s="100"/>
      <c r="E110" s="101"/>
    </row>
    <row r="111" spans="1:9" x14ac:dyDescent="0.25">
      <c r="A111" s="101"/>
      <c r="B111" s="101"/>
      <c r="C111" s="101"/>
      <c r="D111" s="101"/>
      <c r="E111" s="101"/>
    </row>
  </sheetData>
  <pageMargins left="0.74803149606299213" right="0.74803149606299213" top="1.1811023622047245" bottom="0.70866141732283472" header="0.51181102362204722" footer="0.23622047244094491"/>
  <pageSetup paperSize="9" scale="64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>
      <selection activeCell="A8" sqref="A8"/>
    </sheetView>
  </sheetViews>
  <sheetFormatPr defaultColWidth="9.109375" defaultRowHeight="13.2" x14ac:dyDescent="0.25"/>
  <cols>
    <col min="1" max="1" width="52" style="43" bestFit="1" customWidth="1"/>
    <col min="2" max="2" width="4.6640625" style="102" customWidth="1"/>
    <col min="3" max="6" width="14" style="43" customWidth="1"/>
    <col min="7" max="255" width="9.109375" style="43"/>
    <col min="256" max="256" width="52" style="43" bestFit="1" customWidth="1"/>
    <col min="257" max="257" width="4.6640625" style="43" customWidth="1"/>
    <col min="258" max="258" width="15.6640625" style="43" customWidth="1"/>
    <col min="259" max="511" width="9.109375" style="43"/>
    <col min="512" max="512" width="52" style="43" bestFit="1" customWidth="1"/>
    <col min="513" max="513" width="4.6640625" style="43" customWidth="1"/>
    <col min="514" max="514" width="15.6640625" style="43" customWidth="1"/>
    <col min="515" max="767" width="9.109375" style="43"/>
    <col min="768" max="768" width="52" style="43" bestFit="1" customWidth="1"/>
    <col min="769" max="769" width="4.6640625" style="43" customWidth="1"/>
    <col min="770" max="770" width="15.6640625" style="43" customWidth="1"/>
    <col min="771" max="1023" width="9.109375" style="43"/>
    <col min="1024" max="1024" width="52" style="43" bestFit="1" customWidth="1"/>
    <col min="1025" max="1025" width="4.6640625" style="43" customWidth="1"/>
    <col min="1026" max="1026" width="15.6640625" style="43" customWidth="1"/>
    <col min="1027" max="1279" width="9.109375" style="43"/>
    <col min="1280" max="1280" width="52" style="43" bestFit="1" customWidth="1"/>
    <col min="1281" max="1281" width="4.6640625" style="43" customWidth="1"/>
    <col min="1282" max="1282" width="15.6640625" style="43" customWidth="1"/>
    <col min="1283" max="1535" width="9.109375" style="43"/>
    <col min="1536" max="1536" width="52" style="43" bestFit="1" customWidth="1"/>
    <col min="1537" max="1537" width="4.6640625" style="43" customWidth="1"/>
    <col min="1538" max="1538" width="15.6640625" style="43" customWidth="1"/>
    <col min="1539" max="1791" width="9.109375" style="43"/>
    <col min="1792" max="1792" width="52" style="43" bestFit="1" customWidth="1"/>
    <col min="1793" max="1793" width="4.6640625" style="43" customWidth="1"/>
    <col min="1794" max="1794" width="15.6640625" style="43" customWidth="1"/>
    <col min="1795" max="2047" width="9.109375" style="43"/>
    <col min="2048" max="2048" width="52" style="43" bestFit="1" customWidth="1"/>
    <col min="2049" max="2049" width="4.6640625" style="43" customWidth="1"/>
    <col min="2050" max="2050" width="15.6640625" style="43" customWidth="1"/>
    <col min="2051" max="2303" width="9.109375" style="43"/>
    <col min="2304" max="2304" width="52" style="43" bestFit="1" customWidth="1"/>
    <col min="2305" max="2305" width="4.6640625" style="43" customWidth="1"/>
    <col min="2306" max="2306" width="15.6640625" style="43" customWidth="1"/>
    <col min="2307" max="2559" width="9.109375" style="43"/>
    <col min="2560" max="2560" width="52" style="43" bestFit="1" customWidth="1"/>
    <col min="2561" max="2561" width="4.6640625" style="43" customWidth="1"/>
    <col min="2562" max="2562" width="15.6640625" style="43" customWidth="1"/>
    <col min="2563" max="2815" width="9.109375" style="43"/>
    <col min="2816" max="2816" width="52" style="43" bestFit="1" customWidth="1"/>
    <col min="2817" max="2817" width="4.6640625" style="43" customWidth="1"/>
    <col min="2818" max="2818" width="15.6640625" style="43" customWidth="1"/>
    <col min="2819" max="3071" width="9.109375" style="43"/>
    <col min="3072" max="3072" width="52" style="43" bestFit="1" customWidth="1"/>
    <col min="3073" max="3073" width="4.6640625" style="43" customWidth="1"/>
    <col min="3074" max="3074" width="15.6640625" style="43" customWidth="1"/>
    <col min="3075" max="3327" width="9.109375" style="43"/>
    <col min="3328" max="3328" width="52" style="43" bestFit="1" customWidth="1"/>
    <col min="3329" max="3329" width="4.6640625" style="43" customWidth="1"/>
    <col min="3330" max="3330" width="15.6640625" style="43" customWidth="1"/>
    <col min="3331" max="3583" width="9.109375" style="43"/>
    <col min="3584" max="3584" width="52" style="43" bestFit="1" customWidth="1"/>
    <col min="3585" max="3585" width="4.6640625" style="43" customWidth="1"/>
    <col min="3586" max="3586" width="15.6640625" style="43" customWidth="1"/>
    <col min="3587" max="3839" width="9.109375" style="43"/>
    <col min="3840" max="3840" width="52" style="43" bestFit="1" customWidth="1"/>
    <col min="3841" max="3841" width="4.6640625" style="43" customWidth="1"/>
    <col min="3842" max="3842" width="15.6640625" style="43" customWidth="1"/>
    <col min="3843" max="4095" width="9.109375" style="43"/>
    <col min="4096" max="4096" width="52" style="43" bestFit="1" customWidth="1"/>
    <col min="4097" max="4097" width="4.6640625" style="43" customWidth="1"/>
    <col min="4098" max="4098" width="15.6640625" style="43" customWidth="1"/>
    <col min="4099" max="4351" width="9.109375" style="43"/>
    <col min="4352" max="4352" width="52" style="43" bestFit="1" customWidth="1"/>
    <col min="4353" max="4353" width="4.6640625" style="43" customWidth="1"/>
    <col min="4354" max="4354" width="15.6640625" style="43" customWidth="1"/>
    <col min="4355" max="4607" width="9.109375" style="43"/>
    <col min="4608" max="4608" width="52" style="43" bestFit="1" customWidth="1"/>
    <col min="4609" max="4609" width="4.6640625" style="43" customWidth="1"/>
    <col min="4610" max="4610" width="15.6640625" style="43" customWidth="1"/>
    <col min="4611" max="4863" width="9.109375" style="43"/>
    <col min="4864" max="4864" width="52" style="43" bestFit="1" customWidth="1"/>
    <col min="4865" max="4865" width="4.6640625" style="43" customWidth="1"/>
    <col min="4866" max="4866" width="15.6640625" style="43" customWidth="1"/>
    <col min="4867" max="5119" width="9.109375" style="43"/>
    <col min="5120" max="5120" width="52" style="43" bestFit="1" customWidth="1"/>
    <col min="5121" max="5121" width="4.6640625" style="43" customWidth="1"/>
    <col min="5122" max="5122" width="15.6640625" style="43" customWidth="1"/>
    <col min="5123" max="5375" width="9.109375" style="43"/>
    <col min="5376" max="5376" width="52" style="43" bestFit="1" customWidth="1"/>
    <col min="5377" max="5377" width="4.6640625" style="43" customWidth="1"/>
    <col min="5378" max="5378" width="15.6640625" style="43" customWidth="1"/>
    <col min="5379" max="5631" width="9.109375" style="43"/>
    <col min="5632" max="5632" width="52" style="43" bestFit="1" customWidth="1"/>
    <col min="5633" max="5633" width="4.6640625" style="43" customWidth="1"/>
    <col min="5634" max="5634" width="15.6640625" style="43" customWidth="1"/>
    <col min="5635" max="5887" width="9.109375" style="43"/>
    <col min="5888" max="5888" width="52" style="43" bestFit="1" customWidth="1"/>
    <col min="5889" max="5889" width="4.6640625" style="43" customWidth="1"/>
    <col min="5890" max="5890" width="15.6640625" style="43" customWidth="1"/>
    <col min="5891" max="6143" width="9.109375" style="43"/>
    <col min="6144" max="6144" width="52" style="43" bestFit="1" customWidth="1"/>
    <col min="6145" max="6145" width="4.6640625" style="43" customWidth="1"/>
    <col min="6146" max="6146" width="15.6640625" style="43" customWidth="1"/>
    <col min="6147" max="6399" width="9.109375" style="43"/>
    <col min="6400" max="6400" width="52" style="43" bestFit="1" customWidth="1"/>
    <col min="6401" max="6401" width="4.6640625" style="43" customWidth="1"/>
    <col min="6402" max="6402" width="15.6640625" style="43" customWidth="1"/>
    <col min="6403" max="6655" width="9.109375" style="43"/>
    <col min="6656" max="6656" width="52" style="43" bestFit="1" customWidth="1"/>
    <col min="6657" max="6657" width="4.6640625" style="43" customWidth="1"/>
    <col min="6658" max="6658" width="15.6640625" style="43" customWidth="1"/>
    <col min="6659" max="6911" width="9.109375" style="43"/>
    <col min="6912" max="6912" width="52" style="43" bestFit="1" customWidth="1"/>
    <col min="6913" max="6913" width="4.6640625" style="43" customWidth="1"/>
    <col min="6914" max="6914" width="15.6640625" style="43" customWidth="1"/>
    <col min="6915" max="7167" width="9.109375" style="43"/>
    <col min="7168" max="7168" width="52" style="43" bestFit="1" customWidth="1"/>
    <col min="7169" max="7169" width="4.6640625" style="43" customWidth="1"/>
    <col min="7170" max="7170" width="15.6640625" style="43" customWidth="1"/>
    <col min="7171" max="7423" width="9.109375" style="43"/>
    <col min="7424" max="7424" width="52" style="43" bestFit="1" customWidth="1"/>
    <col min="7425" max="7425" width="4.6640625" style="43" customWidth="1"/>
    <col min="7426" max="7426" width="15.6640625" style="43" customWidth="1"/>
    <col min="7427" max="7679" width="9.109375" style="43"/>
    <col min="7680" max="7680" width="52" style="43" bestFit="1" customWidth="1"/>
    <col min="7681" max="7681" width="4.6640625" style="43" customWidth="1"/>
    <col min="7682" max="7682" width="15.6640625" style="43" customWidth="1"/>
    <col min="7683" max="7935" width="9.109375" style="43"/>
    <col min="7936" max="7936" width="52" style="43" bestFit="1" customWidth="1"/>
    <col min="7937" max="7937" width="4.6640625" style="43" customWidth="1"/>
    <col min="7938" max="7938" width="15.6640625" style="43" customWidth="1"/>
    <col min="7939" max="8191" width="9.109375" style="43"/>
    <col min="8192" max="8192" width="52" style="43" bestFit="1" customWidth="1"/>
    <col min="8193" max="8193" width="4.6640625" style="43" customWidth="1"/>
    <col min="8194" max="8194" width="15.6640625" style="43" customWidth="1"/>
    <col min="8195" max="8447" width="9.109375" style="43"/>
    <col min="8448" max="8448" width="52" style="43" bestFit="1" customWidth="1"/>
    <col min="8449" max="8449" width="4.6640625" style="43" customWidth="1"/>
    <col min="8450" max="8450" width="15.6640625" style="43" customWidth="1"/>
    <col min="8451" max="8703" width="9.109375" style="43"/>
    <col min="8704" max="8704" width="52" style="43" bestFit="1" customWidth="1"/>
    <col min="8705" max="8705" width="4.6640625" style="43" customWidth="1"/>
    <col min="8706" max="8706" width="15.6640625" style="43" customWidth="1"/>
    <col min="8707" max="8959" width="9.109375" style="43"/>
    <col min="8960" max="8960" width="52" style="43" bestFit="1" customWidth="1"/>
    <col min="8961" max="8961" width="4.6640625" style="43" customWidth="1"/>
    <col min="8962" max="8962" width="15.6640625" style="43" customWidth="1"/>
    <col min="8963" max="9215" width="9.109375" style="43"/>
    <col min="9216" max="9216" width="52" style="43" bestFit="1" customWidth="1"/>
    <col min="9217" max="9217" width="4.6640625" style="43" customWidth="1"/>
    <col min="9218" max="9218" width="15.6640625" style="43" customWidth="1"/>
    <col min="9219" max="9471" width="9.109375" style="43"/>
    <col min="9472" max="9472" width="52" style="43" bestFit="1" customWidth="1"/>
    <col min="9473" max="9473" width="4.6640625" style="43" customWidth="1"/>
    <col min="9474" max="9474" width="15.6640625" style="43" customWidth="1"/>
    <col min="9475" max="9727" width="9.109375" style="43"/>
    <col min="9728" max="9728" width="52" style="43" bestFit="1" customWidth="1"/>
    <col min="9729" max="9729" width="4.6640625" style="43" customWidth="1"/>
    <col min="9730" max="9730" width="15.6640625" style="43" customWidth="1"/>
    <col min="9731" max="9983" width="9.109375" style="43"/>
    <col min="9984" max="9984" width="52" style="43" bestFit="1" customWidth="1"/>
    <col min="9985" max="9985" width="4.6640625" style="43" customWidth="1"/>
    <col min="9986" max="9986" width="15.6640625" style="43" customWidth="1"/>
    <col min="9987" max="10239" width="9.109375" style="43"/>
    <col min="10240" max="10240" width="52" style="43" bestFit="1" customWidth="1"/>
    <col min="10241" max="10241" width="4.6640625" style="43" customWidth="1"/>
    <col min="10242" max="10242" width="15.6640625" style="43" customWidth="1"/>
    <col min="10243" max="10495" width="9.109375" style="43"/>
    <col min="10496" max="10496" width="52" style="43" bestFit="1" customWidth="1"/>
    <col min="10497" max="10497" width="4.6640625" style="43" customWidth="1"/>
    <col min="10498" max="10498" width="15.6640625" style="43" customWidth="1"/>
    <col min="10499" max="10751" width="9.109375" style="43"/>
    <col min="10752" max="10752" width="52" style="43" bestFit="1" customWidth="1"/>
    <col min="10753" max="10753" width="4.6640625" style="43" customWidth="1"/>
    <col min="10754" max="10754" width="15.6640625" style="43" customWidth="1"/>
    <col min="10755" max="11007" width="9.109375" style="43"/>
    <col min="11008" max="11008" width="52" style="43" bestFit="1" customWidth="1"/>
    <col min="11009" max="11009" width="4.6640625" style="43" customWidth="1"/>
    <col min="11010" max="11010" width="15.6640625" style="43" customWidth="1"/>
    <col min="11011" max="11263" width="9.109375" style="43"/>
    <col min="11264" max="11264" width="52" style="43" bestFit="1" customWidth="1"/>
    <col min="11265" max="11265" width="4.6640625" style="43" customWidth="1"/>
    <col min="11266" max="11266" width="15.6640625" style="43" customWidth="1"/>
    <col min="11267" max="11519" width="9.109375" style="43"/>
    <col min="11520" max="11520" width="52" style="43" bestFit="1" customWidth="1"/>
    <col min="11521" max="11521" width="4.6640625" style="43" customWidth="1"/>
    <col min="11522" max="11522" width="15.6640625" style="43" customWidth="1"/>
    <col min="11523" max="11775" width="9.109375" style="43"/>
    <col min="11776" max="11776" width="52" style="43" bestFit="1" customWidth="1"/>
    <col min="11777" max="11777" width="4.6640625" style="43" customWidth="1"/>
    <col min="11778" max="11778" width="15.6640625" style="43" customWidth="1"/>
    <col min="11779" max="12031" width="9.109375" style="43"/>
    <col min="12032" max="12032" width="52" style="43" bestFit="1" customWidth="1"/>
    <col min="12033" max="12033" width="4.6640625" style="43" customWidth="1"/>
    <col min="12034" max="12034" width="15.6640625" style="43" customWidth="1"/>
    <col min="12035" max="12287" width="9.109375" style="43"/>
    <col min="12288" max="12288" width="52" style="43" bestFit="1" customWidth="1"/>
    <col min="12289" max="12289" width="4.6640625" style="43" customWidth="1"/>
    <col min="12290" max="12290" width="15.6640625" style="43" customWidth="1"/>
    <col min="12291" max="12543" width="9.109375" style="43"/>
    <col min="12544" max="12544" width="52" style="43" bestFit="1" customWidth="1"/>
    <col min="12545" max="12545" width="4.6640625" style="43" customWidth="1"/>
    <col min="12546" max="12546" width="15.6640625" style="43" customWidth="1"/>
    <col min="12547" max="12799" width="9.109375" style="43"/>
    <col min="12800" max="12800" width="52" style="43" bestFit="1" customWidth="1"/>
    <col min="12801" max="12801" width="4.6640625" style="43" customWidth="1"/>
    <col min="12802" max="12802" width="15.6640625" style="43" customWidth="1"/>
    <col min="12803" max="13055" width="9.109375" style="43"/>
    <col min="13056" max="13056" width="52" style="43" bestFit="1" customWidth="1"/>
    <col min="13057" max="13057" width="4.6640625" style="43" customWidth="1"/>
    <col min="13058" max="13058" width="15.6640625" style="43" customWidth="1"/>
    <col min="13059" max="13311" width="9.109375" style="43"/>
    <col min="13312" max="13312" width="52" style="43" bestFit="1" customWidth="1"/>
    <col min="13313" max="13313" width="4.6640625" style="43" customWidth="1"/>
    <col min="13314" max="13314" width="15.6640625" style="43" customWidth="1"/>
    <col min="13315" max="13567" width="9.109375" style="43"/>
    <col min="13568" max="13568" width="52" style="43" bestFit="1" customWidth="1"/>
    <col min="13569" max="13569" width="4.6640625" style="43" customWidth="1"/>
    <col min="13570" max="13570" width="15.6640625" style="43" customWidth="1"/>
    <col min="13571" max="13823" width="9.109375" style="43"/>
    <col min="13824" max="13824" width="52" style="43" bestFit="1" customWidth="1"/>
    <col min="13825" max="13825" width="4.6640625" style="43" customWidth="1"/>
    <col min="13826" max="13826" width="15.6640625" style="43" customWidth="1"/>
    <col min="13827" max="14079" width="9.109375" style="43"/>
    <col min="14080" max="14080" width="52" style="43" bestFit="1" customWidth="1"/>
    <col min="14081" max="14081" width="4.6640625" style="43" customWidth="1"/>
    <col min="14082" max="14082" width="15.6640625" style="43" customWidth="1"/>
    <col min="14083" max="14335" width="9.109375" style="43"/>
    <col min="14336" max="14336" width="52" style="43" bestFit="1" customWidth="1"/>
    <col min="14337" max="14337" width="4.6640625" style="43" customWidth="1"/>
    <col min="14338" max="14338" width="15.6640625" style="43" customWidth="1"/>
    <col min="14339" max="14591" width="9.109375" style="43"/>
    <col min="14592" max="14592" width="52" style="43" bestFit="1" customWidth="1"/>
    <col min="14593" max="14593" width="4.6640625" style="43" customWidth="1"/>
    <col min="14594" max="14594" width="15.6640625" style="43" customWidth="1"/>
    <col min="14595" max="14847" width="9.109375" style="43"/>
    <col min="14848" max="14848" width="52" style="43" bestFit="1" customWidth="1"/>
    <col min="14849" max="14849" width="4.6640625" style="43" customWidth="1"/>
    <col min="14850" max="14850" width="15.6640625" style="43" customWidth="1"/>
    <col min="14851" max="15103" width="9.109375" style="43"/>
    <col min="15104" max="15104" width="52" style="43" bestFit="1" customWidth="1"/>
    <col min="15105" max="15105" width="4.6640625" style="43" customWidth="1"/>
    <col min="15106" max="15106" width="15.6640625" style="43" customWidth="1"/>
    <col min="15107" max="15359" width="9.109375" style="43"/>
    <col min="15360" max="15360" width="52" style="43" bestFit="1" customWidth="1"/>
    <col min="15361" max="15361" width="4.6640625" style="43" customWidth="1"/>
    <col min="15362" max="15362" width="15.6640625" style="43" customWidth="1"/>
    <col min="15363" max="15615" width="9.109375" style="43"/>
    <col min="15616" max="15616" width="52" style="43" bestFit="1" customWidth="1"/>
    <col min="15617" max="15617" width="4.6640625" style="43" customWidth="1"/>
    <col min="15618" max="15618" width="15.6640625" style="43" customWidth="1"/>
    <col min="15619" max="15871" width="9.109375" style="43"/>
    <col min="15872" max="15872" width="52" style="43" bestFit="1" customWidth="1"/>
    <col min="15873" max="15873" width="4.6640625" style="43" customWidth="1"/>
    <col min="15874" max="15874" width="15.6640625" style="43" customWidth="1"/>
    <col min="15875" max="16127" width="9.109375" style="43"/>
    <col min="16128" max="16128" width="52" style="43" bestFit="1" customWidth="1"/>
    <col min="16129" max="16129" width="4.6640625" style="43" customWidth="1"/>
    <col min="16130" max="16130" width="15.6640625" style="43" customWidth="1"/>
    <col min="16131" max="16384" width="9.109375" style="43"/>
  </cols>
  <sheetData>
    <row r="1" spans="1:7" ht="13.8" x14ac:dyDescent="0.25">
      <c r="A1" s="42" t="s">
        <v>128</v>
      </c>
    </row>
    <row r="2" spans="1:7" x14ac:dyDescent="0.25">
      <c r="A2" s="46" t="s">
        <v>20</v>
      </c>
    </row>
    <row r="3" spans="1:7" x14ac:dyDescent="0.25">
      <c r="A3" s="46"/>
    </row>
    <row r="4" spans="1:7" x14ac:dyDescent="0.25">
      <c r="A4" s="46" t="s">
        <v>21</v>
      </c>
      <c r="B4" s="103"/>
      <c r="C4" s="48"/>
      <c r="D4" s="48"/>
      <c r="E4" s="48"/>
    </row>
    <row r="5" spans="1:7" x14ac:dyDescent="0.25">
      <c r="A5" s="46"/>
      <c r="B5" s="103"/>
      <c r="C5" s="48"/>
      <c r="D5" s="48"/>
      <c r="E5" s="48"/>
    </row>
    <row r="6" spans="1:7" x14ac:dyDescent="0.25">
      <c r="A6" s="52" t="s">
        <v>129</v>
      </c>
      <c r="D6" s="53"/>
      <c r="E6" s="53"/>
      <c r="F6" s="53"/>
      <c r="G6" s="53"/>
    </row>
    <row r="7" spans="1:7" x14ac:dyDescent="0.25">
      <c r="A7" s="104" t="s">
        <v>20</v>
      </c>
      <c r="B7" s="105" t="s">
        <v>28</v>
      </c>
      <c r="C7" s="106" t="s">
        <v>130</v>
      </c>
      <c r="D7" s="107" t="s">
        <v>131</v>
      </c>
      <c r="E7" s="107" t="s">
        <v>132</v>
      </c>
      <c r="F7" s="107" t="s">
        <v>133</v>
      </c>
      <c r="G7" s="53"/>
    </row>
    <row r="8" spans="1:7" x14ac:dyDescent="0.25">
      <c r="A8" s="57" t="s">
        <v>134</v>
      </c>
      <c r="B8" s="108">
        <v>1</v>
      </c>
      <c r="C8" s="63">
        <v>-7571414.7299999865</v>
      </c>
      <c r="D8" s="63">
        <v>-10074405.549999988</v>
      </c>
      <c r="E8" s="63">
        <v>-8407246.5499999989</v>
      </c>
      <c r="F8" s="63">
        <v>-40853624.12999998</v>
      </c>
      <c r="G8" s="53"/>
    </row>
    <row r="9" spans="1:7" x14ac:dyDescent="0.25">
      <c r="A9" s="57" t="s">
        <v>135</v>
      </c>
      <c r="B9" s="108">
        <v>2</v>
      </c>
      <c r="C9" s="63">
        <v>190233643.94</v>
      </c>
      <c r="D9" s="63">
        <v>117293596.04000001</v>
      </c>
      <c r="E9" s="63">
        <v>59602441.210000001</v>
      </c>
      <c r="F9" s="63">
        <v>188468522.67000002</v>
      </c>
      <c r="G9" s="53"/>
    </row>
    <row r="10" spans="1:7" x14ac:dyDescent="0.25">
      <c r="A10" s="57" t="s">
        <v>136</v>
      </c>
      <c r="B10" s="108">
        <v>3</v>
      </c>
      <c r="C10" s="63">
        <v>318828695.43000001</v>
      </c>
      <c r="D10" s="63">
        <v>188899679.53</v>
      </c>
      <c r="E10" s="63">
        <v>111116049.33</v>
      </c>
      <c r="F10" s="63">
        <v>495693152.38</v>
      </c>
      <c r="G10" s="53"/>
    </row>
    <row r="11" spans="1:7" x14ac:dyDescent="0.25">
      <c r="A11" s="57" t="s">
        <v>137</v>
      </c>
      <c r="B11" s="108">
        <v>4</v>
      </c>
      <c r="C11" s="109">
        <v>327812311.06999999</v>
      </c>
      <c r="D11" s="109">
        <v>194502780.87</v>
      </c>
      <c r="E11" s="109">
        <v>114110639.3</v>
      </c>
      <c r="F11" s="109">
        <v>508683160.26999998</v>
      </c>
      <c r="G11" s="53"/>
    </row>
    <row r="12" spans="1:7" x14ac:dyDescent="0.25">
      <c r="A12" s="57" t="s">
        <v>138</v>
      </c>
      <c r="B12" s="108">
        <v>5</v>
      </c>
      <c r="C12" s="109">
        <v>-8983615.6400000006</v>
      </c>
      <c r="D12" s="109">
        <v>-5603101.3399999999</v>
      </c>
      <c r="E12" s="109">
        <v>-2994589.97</v>
      </c>
      <c r="F12" s="109">
        <v>-12990007.890000001</v>
      </c>
      <c r="G12" s="53"/>
    </row>
    <row r="13" spans="1:7" x14ac:dyDescent="0.25">
      <c r="A13" s="57" t="s">
        <v>139</v>
      </c>
      <c r="B13" s="108">
        <v>6</v>
      </c>
      <c r="C13" s="63">
        <v>-128595051.48999999</v>
      </c>
      <c r="D13" s="63">
        <v>-71606083.489999995</v>
      </c>
      <c r="E13" s="63">
        <v>-51513608.119999997</v>
      </c>
      <c r="F13" s="63">
        <v>-307224629.70999998</v>
      </c>
    </row>
    <row r="14" spans="1:7" x14ac:dyDescent="0.25">
      <c r="A14" s="57" t="s">
        <v>140</v>
      </c>
      <c r="B14" s="108">
        <v>7</v>
      </c>
      <c r="C14" s="109">
        <v>-128595051.48999999</v>
      </c>
      <c r="D14" s="109">
        <v>-71606083.489999995</v>
      </c>
      <c r="E14" s="109">
        <v>-51513608.119999997</v>
      </c>
      <c r="F14" s="109">
        <v>-307224629.70999998</v>
      </c>
    </row>
    <row r="15" spans="1:7" x14ac:dyDescent="0.25">
      <c r="A15" s="57" t="s">
        <v>141</v>
      </c>
      <c r="B15" s="108">
        <v>8</v>
      </c>
      <c r="C15" s="109"/>
      <c r="D15" s="109"/>
      <c r="E15" s="109"/>
      <c r="F15" s="109"/>
    </row>
    <row r="16" spans="1:7" x14ac:dyDescent="0.25">
      <c r="A16" s="57" t="s">
        <v>142</v>
      </c>
      <c r="B16" s="108">
        <v>9</v>
      </c>
      <c r="C16" s="63">
        <v>3531074.74</v>
      </c>
      <c r="D16" s="63">
        <v>2377163.44</v>
      </c>
      <c r="E16" s="63">
        <v>-1162886.42</v>
      </c>
      <c r="F16" s="63">
        <v>4430495.99</v>
      </c>
    </row>
    <row r="17" spans="1:6" x14ac:dyDescent="0.25">
      <c r="A17" s="57" t="s">
        <v>143</v>
      </c>
      <c r="B17" s="108">
        <v>10</v>
      </c>
      <c r="C17" s="109">
        <v>467515.86</v>
      </c>
      <c r="D17" s="109">
        <v>287714.95</v>
      </c>
      <c r="E17" s="109">
        <v>156615.46</v>
      </c>
      <c r="F17" s="109">
        <v>-346455.14</v>
      </c>
    </row>
    <row r="18" spans="1:6" x14ac:dyDescent="0.25">
      <c r="A18" s="57" t="s">
        <v>144</v>
      </c>
      <c r="B18" s="108">
        <v>11</v>
      </c>
      <c r="C18" s="63">
        <v>-69255455.359999999</v>
      </c>
      <c r="D18" s="63">
        <v>-43743186.93999999</v>
      </c>
      <c r="E18" s="63">
        <v>-24149032.919999998</v>
      </c>
      <c r="F18" s="63">
        <v>-71849107.049999997</v>
      </c>
    </row>
    <row r="19" spans="1:6" x14ac:dyDescent="0.25">
      <c r="A19" s="57" t="s">
        <v>145</v>
      </c>
      <c r="B19" s="108">
        <v>12</v>
      </c>
      <c r="C19" s="63">
        <v>-69948566.730000004</v>
      </c>
      <c r="D19" s="63">
        <v>-44853900.149999999</v>
      </c>
      <c r="E19" s="63">
        <v>-23141100.109999999</v>
      </c>
      <c r="F19" s="63">
        <v>-68053046.379999995</v>
      </c>
    </row>
    <row r="20" spans="1:6" x14ac:dyDescent="0.25">
      <c r="A20" s="57" t="s">
        <v>146</v>
      </c>
      <c r="B20" s="108">
        <v>13</v>
      </c>
      <c r="C20" s="109">
        <v>-71890340.510000005</v>
      </c>
      <c r="D20" s="109">
        <v>-46554260.149999999</v>
      </c>
      <c r="E20" s="109">
        <v>-24070051.109999999</v>
      </c>
      <c r="F20" s="109">
        <v>-68273553.879999995</v>
      </c>
    </row>
    <row r="21" spans="1:6" x14ac:dyDescent="0.25">
      <c r="A21" s="57" t="s">
        <v>147</v>
      </c>
      <c r="B21" s="108">
        <v>14</v>
      </c>
      <c r="C21" s="109">
        <v>1941773.78</v>
      </c>
      <c r="D21" s="109">
        <v>1700360</v>
      </c>
      <c r="E21" s="109">
        <v>928951</v>
      </c>
      <c r="F21" s="109">
        <v>220507.5</v>
      </c>
    </row>
    <row r="22" spans="1:6" x14ac:dyDescent="0.25">
      <c r="A22" s="57" t="s">
        <v>148</v>
      </c>
      <c r="B22" s="108">
        <v>15</v>
      </c>
      <c r="C22" s="63">
        <v>693111.37</v>
      </c>
      <c r="D22" s="63">
        <v>1110713.2100000069</v>
      </c>
      <c r="E22" s="63">
        <v>-1007932.8099999999</v>
      </c>
      <c r="F22" s="63">
        <v>-3796060.67</v>
      </c>
    </row>
    <row r="23" spans="1:6" x14ac:dyDescent="0.25">
      <c r="A23" s="57" t="s">
        <v>149</v>
      </c>
      <c r="B23" s="108">
        <v>16</v>
      </c>
      <c r="C23" s="109">
        <v>1089738.23</v>
      </c>
      <c r="D23" s="109">
        <v>993898.61000000697</v>
      </c>
      <c r="E23" s="109">
        <v>-1533980.39</v>
      </c>
      <c r="F23" s="109">
        <v>-4406631.17</v>
      </c>
    </row>
    <row r="24" spans="1:6" x14ac:dyDescent="0.25">
      <c r="A24" s="57" t="s">
        <v>150</v>
      </c>
      <c r="B24" s="108">
        <v>17</v>
      </c>
      <c r="C24" s="109">
        <v>-396626.86</v>
      </c>
      <c r="D24" s="109">
        <v>116814.6</v>
      </c>
      <c r="E24" s="109">
        <v>526047.57999999996</v>
      </c>
      <c r="F24" s="109">
        <v>610570.5</v>
      </c>
    </row>
    <row r="25" spans="1:6" x14ac:dyDescent="0.25">
      <c r="A25" s="110" t="s">
        <v>151</v>
      </c>
      <c r="B25" s="108">
        <v>18</v>
      </c>
      <c r="C25" s="109">
        <v>0</v>
      </c>
      <c r="D25" s="109">
        <v>0</v>
      </c>
      <c r="E25" s="109"/>
      <c r="F25" s="109">
        <v>-34741204</v>
      </c>
    </row>
    <row r="26" spans="1:6" x14ac:dyDescent="0.25">
      <c r="A26" s="57" t="s">
        <v>152</v>
      </c>
      <c r="B26" s="108">
        <v>19</v>
      </c>
      <c r="C26" s="109"/>
      <c r="D26" s="109"/>
      <c r="E26" s="109"/>
      <c r="F26" s="109"/>
    </row>
    <row r="27" spans="1:6" x14ac:dyDescent="0.25">
      <c r="A27" s="57" t="s">
        <v>153</v>
      </c>
      <c r="B27" s="108">
        <v>20</v>
      </c>
      <c r="C27" s="63">
        <v>-131222572.21000001</v>
      </c>
      <c r="D27" s="63">
        <v>-85447496.549999997</v>
      </c>
      <c r="E27" s="63">
        <v>-42527916.909999996</v>
      </c>
      <c r="F27" s="63">
        <v>-125494517.43000002</v>
      </c>
    </row>
    <row r="28" spans="1:6" x14ac:dyDescent="0.25">
      <c r="A28" s="57" t="s">
        <v>154</v>
      </c>
      <c r="B28" s="108">
        <v>21</v>
      </c>
      <c r="C28" s="109">
        <v>-191958696.08000001</v>
      </c>
      <c r="D28" s="109">
        <v>-119033604.44</v>
      </c>
      <c r="E28" s="109">
        <v>-71242458.969999999</v>
      </c>
      <c r="F28" s="109">
        <v>-316090900.54000002</v>
      </c>
    </row>
    <row r="29" spans="1:6" x14ac:dyDescent="0.25">
      <c r="A29" s="57" t="s">
        <v>155</v>
      </c>
      <c r="B29" s="108">
        <v>22</v>
      </c>
      <c r="C29" s="109">
        <v>96084507.840000004</v>
      </c>
      <c r="D29" s="109">
        <v>58150737.75</v>
      </c>
      <c r="E29" s="109">
        <v>40400041.859999999</v>
      </c>
      <c r="F29" s="109">
        <v>235022306.44</v>
      </c>
    </row>
    <row r="30" spans="1:6" x14ac:dyDescent="0.25">
      <c r="A30" s="57" t="s">
        <v>156</v>
      </c>
      <c r="B30" s="108">
        <v>23</v>
      </c>
      <c r="C30" s="109">
        <v>-35348383.969999999</v>
      </c>
      <c r="D30" s="109">
        <v>-24564629.859999999</v>
      </c>
      <c r="E30" s="109">
        <v>-11685499.800000001</v>
      </c>
      <c r="F30" s="109">
        <v>-44425923.329999998</v>
      </c>
    </row>
    <row r="31" spans="1:6" x14ac:dyDescent="0.25">
      <c r="A31" s="57" t="s">
        <v>157</v>
      </c>
      <c r="B31" s="108">
        <v>24</v>
      </c>
      <c r="C31" s="109"/>
      <c r="D31" s="109"/>
      <c r="E31" s="109"/>
      <c r="F31" s="109"/>
    </row>
    <row r="32" spans="1:6" x14ac:dyDescent="0.25">
      <c r="A32" s="57" t="s">
        <v>158</v>
      </c>
      <c r="B32" s="108">
        <v>25</v>
      </c>
      <c r="C32" s="109">
        <v>-1325621.7</v>
      </c>
      <c r="D32" s="109">
        <v>-842196.49</v>
      </c>
      <c r="E32" s="109">
        <v>-326466.96999999997</v>
      </c>
      <c r="F32" s="109">
        <v>-1321359.17</v>
      </c>
    </row>
    <row r="33" spans="1:6" x14ac:dyDescent="0.25">
      <c r="A33" s="57" t="s">
        <v>159</v>
      </c>
      <c r="B33" s="108">
        <v>26</v>
      </c>
      <c r="C33" s="109"/>
      <c r="D33" s="109"/>
      <c r="E33" s="109"/>
      <c r="F33" s="109"/>
    </row>
    <row r="34" spans="1:6" x14ac:dyDescent="0.25">
      <c r="C34"/>
      <c r="D34"/>
      <c r="E34"/>
    </row>
    <row r="35" spans="1:6" x14ac:dyDescent="0.25">
      <c r="A35" s="52" t="s">
        <v>160</v>
      </c>
      <c r="C35"/>
      <c r="D35"/>
      <c r="E35"/>
    </row>
    <row r="36" spans="1:6" x14ac:dyDescent="0.25">
      <c r="A36" s="104" t="s">
        <v>20</v>
      </c>
      <c r="B36" s="105" t="s">
        <v>28</v>
      </c>
      <c r="C36" s="106" t="str">
        <f>C7</f>
        <v>1-9/2020</v>
      </c>
      <c r="D36" s="107" t="s">
        <v>131</v>
      </c>
      <c r="E36" s="107" t="s">
        <v>132</v>
      </c>
      <c r="F36" s="107" t="s">
        <v>133</v>
      </c>
    </row>
    <row r="37" spans="1:6" x14ac:dyDescent="0.25">
      <c r="A37" s="57" t="s">
        <v>161</v>
      </c>
      <c r="B37" s="108">
        <v>1</v>
      </c>
      <c r="C37" s="63">
        <v>11394307.130000018</v>
      </c>
      <c r="D37" s="63">
        <v>9055069.9400000032</v>
      </c>
      <c r="E37" s="63">
        <v>-5899744.8500000071</v>
      </c>
      <c r="F37" s="63">
        <v>5189893.560000007</v>
      </c>
    </row>
    <row r="38" spans="1:6" x14ac:dyDescent="0.25">
      <c r="A38" s="57" t="s">
        <v>135</v>
      </c>
      <c r="B38" s="108">
        <v>2</v>
      </c>
      <c r="C38" s="63">
        <v>105589899.31</v>
      </c>
      <c r="D38" s="63">
        <v>71605772.900000006</v>
      </c>
      <c r="E38" s="63">
        <v>35233367.969999999</v>
      </c>
      <c r="F38" s="63">
        <v>144744374.34</v>
      </c>
    </row>
    <row r="39" spans="1:6" x14ac:dyDescent="0.25">
      <c r="A39" s="57" t="s">
        <v>136</v>
      </c>
      <c r="B39" s="108">
        <v>3</v>
      </c>
      <c r="C39" s="63">
        <v>104242984</v>
      </c>
      <c r="D39" s="63">
        <v>70999412</v>
      </c>
      <c r="E39" s="63">
        <v>34561257</v>
      </c>
      <c r="F39" s="63">
        <v>144191693</v>
      </c>
    </row>
    <row r="40" spans="1:6" x14ac:dyDescent="0.25">
      <c r="A40" s="57" t="s">
        <v>137</v>
      </c>
      <c r="B40" s="108">
        <v>4</v>
      </c>
      <c r="C40" s="109">
        <v>104992984</v>
      </c>
      <c r="D40" s="109">
        <v>71499412</v>
      </c>
      <c r="E40" s="109">
        <v>34811257</v>
      </c>
      <c r="F40" s="109">
        <v>145530730</v>
      </c>
    </row>
    <row r="41" spans="1:6" x14ac:dyDescent="0.25">
      <c r="A41" s="57" t="s">
        <v>138</v>
      </c>
      <c r="B41" s="108">
        <v>5</v>
      </c>
      <c r="C41" s="109">
        <v>-750000</v>
      </c>
      <c r="D41" s="109">
        <v>-500000</v>
      </c>
      <c r="E41" s="109">
        <v>-250000</v>
      </c>
      <c r="F41" s="109">
        <v>-1339037</v>
      </c>
    </row>
    <row r="42" spans="1:6" x14ac:dyDescent="0.25">
      <c r="A42" s="57" t="s">
        <v>139</v>
      </c>
      <c r="B42" s="108">
        <v>6</v>
      </c>
      <c r="C42" s="63">
        <v>1346915.31</v>
      </c>
      <c r="D42" s="63">
        <v>606360.9</v>
      </c>
      <c r="E42" s="63">
        <v>672110.97</v>
      </c>
      <c r="F42" s="63">
        <v>552681.34</v>
      </c>
    </row>
    <row r="43" spans="1:6" x14ac:dyDescent="0.25">
      <c r="A43" s="57" t="s">
        <v>140</v>
      </c>
      <c r="B43" s="108">
        <v>7</v>
      </c>
      <c r="C43" s="109">
        <v>1346915.31</v>
      </c>
      <c r="D43" s="109">
        <v>606360.9</v>
      </c>
      <c r="E43" s="109">
        <v>672110.97</v>
      </c>
      <c r="F43" s="109">
        <v>552681.34</v>
      </c>
    </row>
    <row r="44" spans="1:6" x14ac:dyDescent="0.25">
      <c r="A44" s="57" t="s">
        <v>141</v>
      </c>
      <c r="B44" s="108">
        <v>8</v>
      </c>
      <c r="C44" s="109"/>
      <c r="D44" s="109"/>
      <c r="E44" s="109"/>
      <c r="F44" s="109"/>
    </row>
    <row r="45" spans="1:6" x14ac:dyDescent="0.25">
      <c r="A45" s="57" t="s">
        <v>162</v>
      </c>
      <c r="B45" s="108">
        <v>9</v>
      </c>
      <c r="C45" s="63">
        <v>38385848.890000001</v>
      </c>
      <c r="D45" s="63">
        <v>25773653.739999998</v>
      </c>
      <c r="E45" s="63">
        <v>13061347.58</v>
      </c>
      <c r="F45" s="63">
        <v>53583406.75</v>
      </c>
    </row>
    <row r="46" spans="1:6" x14ac:dyDescent="0.25">
      <c r="A46" s="57" t="s">
        <v>163</v>
      </c>
      <c r="B46" s="108">
        <v>10</v>
      </c>
      <c r="C46" s="109"/>
      <c r="D46" s="109"/>
      <c r="E46" s="109"/>
      <c r="F46" s="109"/>
    </row>
    <row r="47" spans="1:6" x14ac:dyDescent="0.25">
      <c r="A47" s="57" t="s">
        <v>164</v>
      </c>
      <c r="B47" s="108">
        <v>11</v>
      </c>
      <c r="C47" s="63">
        <v>0</v>
      </c>
      <c r="D47" s="63">
        <v>0</v>
      </c>
      <c r="E47" s="63">
        <v>0</v>
      </c>
      <c r="F47" s="63">
        <v>0</v>
      </c>
    </row>
    <row r="48" spans="1:6" x14ac:dyDescent="0.25">
      <c r="A48" s="57" t="s">
        <v>165</v>
      </c>
      <c r="B48" s="108">
        <v>12</v>
      </c>
      <c r="C48" s="109"/>
      <c r="D48" s="109"/>
      <c r="E48" s="109"/>
      <c r="F48" s="109"/>
    </row>
    <row r="49" spans="1:6" x14ac:dyDescent="0.25">
      <c r="A49" s="57" t="s">
        <v>166</v>
      </c>
      <c r="B49" s="108">
        <v>13</v>
      </c>
      <c r="C49" s="109"/>
      <c r="D49" s="109"/>
      <c r="E49" s="109"/>
      <c r="F49" s="109"/>
    </row>
    <row r="50" spans="1:6" x14ac:dyDescent="0.25">
      <c r="A50" s="57" t="s">
        <v>167</v>
      </c>
      <c r="B50" s="108">
        <v>14</v>
      </c>
      <c r="C50" s="109"/>
      <c r="D50" s="109"/>
      <c r="E50" s="109"/>
      <c r="F50" s="109"/>
    </row>
    <row r="51" spans="1:6" x14ac:dyDescent="0.25">
      <c r="A51" s="57" t="s">
        <v>168</v>
      </c>
      <c r="B51" s="108">
        <v>15</v>
      </c>
      <c r="C51" s="109">
        <v>38385848.890000001</v>
      </c>
      <c r="D51" s="109">
        <v>25773653.739999998</v>
      </c>
      <c r="E51" s="109">
        <v>13061347.58</v>
      </c>
      <c r="F51" s="109">
        <v>53583406.75</v>
      </c>
    </row>
    <row r="52" spans="1:6" x14ac:dyDescent="0.25">
      <c r="A52" s="57" t="s">
        <v>169</v>
      </c>
      <c r="B52" s="108">
        <v>16</v>
      </c>
      <c r="C52" s="109">
        <v>30722736.609999999</v>
      </c>
      <c r="D52" s="109">
        <v>22564745.32</v>
      </c>
      <c r="E52" s="109">
        <v>-5088114.26</v>
      </c>
      <c r="F52" s="109">
        <v>24669185.260000002</v>
      </c>
    </row>
    <row r="53" spans="1:6" x14ac:dyDescent="0.25">
      <c r="A53" s="57" t="s">
        <v>143</v>
      </c>
      <c r="B53" s="108">
        <v>17</v>
      </c>
      <c r="C53" s="109">
        <v>417608.69</v>
      </c>
      <c r="D53" s="109">
        <v>414170.34</v>
      </c>
      <c r="E53" s="109">
        <v>371281.57</v>
      </c>
      <c r="F53" s="109">
        <v>87949.83</v>
      </c>
    </row>
    <row r="54" spans="1:6" x14ac:dyDescent="0.25">
      <c r="A54" s="57" t="s">
        <v>144</v>
      </c>
      <c r="B54" s="108">
        <v>18</v>
      </c>
      <c r="C54" s="63">
        <v>-80758431.650000006</v>
      </c>
      <c r="D54" s="63">
        <v>-53188727</v>
      </c>
      <c r="E54" s="63">
        <v>-23588880</v>
      </c>
      <c r="F54" s="63">
        <v>-121163695.2</v>
      </c>
    </row>
    <row r="55" spans="1:6" x14ac:dyDescent="0.25">
      <c r="A55" s="57" t="s">
        <v>145</v>
      </c>
      <c r="B55" s="108">
        <v>19</v>
      </c>
      <c r="C55" s="63">
        <v>-73498181.650000006</v>
      </c>
      <c r="D55" s="63">
        <v>-51578029</v>
      </c>
      <c r="E55" s="63">
        <v>-22163512</v>
      </c>
      <c r="F55" s="63">
        <v>-123136967.2</v>
      </c>
    </row>
    <row r="56" spans="1:6" x14ac:dyDescent="0.25">
      <c r="A56" s="57" t="s">
        <v>146</v>
      </c>
      <c r="B56" s="108">
        <v>20</v>
      </c>
      <c r="C56" s="109">
        <v>-73498181.650000006</v>
      </c>
      <c r="D56" s="109">
        <v>-51578029</v>
      </c>
      <c r="E56" s="109">
        <v>-22163512</v>
      </c>
      <c r="F56" s="109">
        <v>-123136967.2</v>
      </c>
    </row>
    <row r="57" spans="1:6" x14ac:dyDescent="0.25">
      <c r="A57" s="57" t="s">
        <v>147</v>
      </c>
      <c r="B57" s="108">
        <v>21</v>
      </c>
      <c r="C57" s="109"/>
      <c r="D57" s="109"/>
      <c r="E57" s="109"/>
      <c r="F57" s="109"/>
    </row>
    <row r="58" spans="1:6" x14ac:dyDescent="0.25">
      <c r="A58" s="57" t="s">
        <v>148</v>
      </c>
      <c r="B58" s="108">
        <v>22</v>
      </c>
      <c r="C58" s="63">
        <v>-7260250</v>
      </c>
      <c r="D58" s="63">
        <v>-1610698</v>
      </c>
      <c r="E58" s="63">
        <v>-1425368</v>
      </c>
      <c r="F58" s="63">
        <v>1973272</v>
      </c>
    </row>
    <row r="59" spans="1:6" x14ac:dyDescent="0.25">
      <c r="A59" s="57" t="s">
        <v>149</v>
      </c>
      <c r="B59" s="108">
        <v>23</v>
      </c>
      <c r="C59" s="109">
        <v>-7260250</v>
      </c>
      <c r="D59" s="109">
        <v>-1610698</v>
      </c>
      <c r="E59" s="109">
        <v>-1425368</v>
      </c>
      <c r="F59" s="109">
        <v>1973272</v>
      </c>
    </row>
    <row r="60" spans="1:6" x14ac:dyDescent="0.25">
      <c r="A60" s="57" t="s">
        <v>150</v>
      </c>
      <c r="B60" s="108">
        <v>24</v>
      </c>
      <c r="C60" s="109"/>
      <c r="D60" s="109"/>
      <c r="E60" s="109"/>
      <c r="F60" s="109"/>
    </row>
    <row r="61" spans="1:6" x14ac:dyDescent="0.25">
      <c r="A61" s="57" t="s">
        <v>151</v>
      </c>
      <c r="B61" s="108">
        <v>25</v>
      </c>
      <c r="C61" s="63">
        <v>-29971033.030000001</v>
      </c>
      <c r="D61" s="63">
        <v>-15238264.68</v>
      </c>
      <c r="E61" s="63">
        <v>12384216.75</v>
      </c>
      <c r="F61" s="63">
        <v>-64040021.43</v>
      </c>
    </row>
    <row r="62" spans="1:6" x14ac:dyDescent="0.25">
      <c r="A62" s="57" t="s">
        <v>170</v>
      </c>
      <c r="B62" s="108">
        <v>26</v>
      </c>
      <c r="C62" s="63">
        <v>-15484134.029999999</v>
      </c>
      <c r="D62" s="63">
        <v>-9578215.6799999997</v>
      </c>
      <c r="E62" s="63">
        <v>-11337957.25</v>
      </c>
      <c r="F62" s="63">
        <v>-5879758.4299999997</v>
      </c>
    </row>
    <row r="63" spans="1:6" x14ac:dyDescent="0.25">
      <c r="A63" s="57" t="s">
        <v>171</v>
      </c>
      <c r="B63" s="108">
        <v>27</v>
      </c>
      <c r="C63" s="109">
        <v>-15484134.029999999</v>
      </c>
      <c r="D63" s="109">
        <v>-9578215.6799999997</v>
      </c>
      <c r="E63" s="109">
        <v>-11337957.25</v>
      </c>
      <c r="F63" s="109">
        <v>-5879758.4299999997</v>
      </c>
    </row>
    <row r="64" spans="1:6" x14ac:dyDescent="0.25">
      <c r="A64" s="57" t="s">
        <v>172</v>
      </c>
      <c r="B64" s="108">
        <v>28</v>
      </c>
      <c r="C64" s="109"/>
      <c r="D64" s="109"/>
      <c r="E64" s="109"/>
      <c r="F64" s="109"/>
    </row>
    <row r="65" spans="1:6" x14ac:dyDescent="0.25">
      <c r="A65" s="57" t="s">
        <v>173</v>
      </c>
      <c r="B65" s="108">
        <v>29</v>
      </c>
      <c r="C65" s="109">
        <v>-14486899</v>
      </c>
      <c r="D65" s="109">
        <v>-5660049</v>
      </c>
      <c r="E65" s="109">
        <v>23722174</v>
      </c>
      <c r="F65" s="109">
        <v>-58160263</v>
      </c>
    </row>
    <row r="66" spans="1:6" x14ac:dyDescent="0.25">
      <c r="A66" s="57" t="s">
        <v>152</v>
      </c>
      <c r="B66" s="108">
        <v>30</v>
      </c>
      <c r="C66" s="109">
        <v>783938.45</v>
      </c>
      <c r="D66" s="109">
        <v>557351.84</v>
      </c>
      <c r="E66" s="109">
        <v>297963.28000000003</v>
      </c>
      <c r="F66" s="109">
        <v>4240107.17</v>
      </c>
    </row>
    <row r="67" spans="1:6" x14ac:dyDescent="0.25">
      <c r="A67" s="57" t="s">
        <v>153</v>
      </c>
      <c r="B67" s="108">
        <v>31</v>
      </c>
      <c r="C67" s="63">
        <v>-17627161.05999998</v>
      </c>
      <c r="D67" s="63">
        <v>-13470345.170000009</v>
      </c>
      <c r="E67" s="63">
        <v>-7476397.2100000102</v>
      </c>
      <c r="F67" s="63">
        <v>-30197513.109999999</v>
      </c>
    </row>
    <row r="68" spans="1:6" x14ac:dyDescent="0.25">
      <c r="A68" s="57" t="s">
        <v>154</v>
      </c>
      <c r="B68" s="108">
        <v>32</v>
      </c>
      <c r="C68" s="109">
        <v>-2991109.8299999801</v>
      </c>
      <c r="D68" s="109">
        <v>-2673650.5800000099</v>
      </c>
      <c r="E68" s="109">
        <v>-1996232.27000001</v>
      </c>
      <c r="F68" s="109">
        <v>-3988145.04</v>
      </c>
    </row>
    <row r="69" spans="1:6" x14ac:dyDescent="0.25">
      <c r="A69" s="57" t="s">
        <v>155</v>
      </c>
      <c r="B69" s="108">
        <v>33</v>
      </c>
      <c r="C69" s="109">
        <v>40041.58</v>
      </c>
      <c r="D69" s="109">
        <v>351925.32</v>
      </c>
      <c r="E69" s="109">
        <v>656036.46</v>
      </c>
      <c r="F69" s="109">
        <v>-48950.99</v>
      </c>
    </row>
    <row r="70" spans="1:6" x14ac:dyDescent="0.25">
      <c r="A70" s="57" t="s">
        <v>156</v>
      </c>
      <c r="B70" s="108">
        <v>34</v>
      </c>
      <c r="C70" s="109">
        <v>-14676092.810000001</v>
      </c>
      <c r="D70" s="109">
        <v>-11148619.91</v>
      </c>
      <c r="E70" s="109">
        <v>-6136201.4000000004</v>
      </c>
      <c r="F70" s="109">
        <v>-26566831.079999998</v>
      </c>
    </row>
    <row r="71" spans="1:6" x14ac:dyDescent="0.25">
      <c r="A71" s="57" t="s">
        <v>157</v>
      </c>
      <c r="B71" s="108">
        <v>35</v>
      </c>
      <c r="C71" s="109"/>
      <c r="D71" s="109"/>
      <c r="E71" s="109"/>
      <c r="F71" s="109">
        <v>406414</v>
      </c>
    </row>
    <row r="72" spans="1:6" x14ac:dyDescent="0.25">
      <c r="A72" s="57" t="s">
        <v>174</v>
      </c>
      <c r="B72" s="108">
        <v>36</v>
      </c>
      <c r="C72" s="63">
        <v>-959092.98</v>
      </c>
      <c r="D72" s="63">
        <v>-604957.49</v>
      </c>
      <c r="E72" s="63">
        <v>-208965.08</v>
      </c>
      <c r="F72" s="63">
        <v>-1239566.3700000001</v>
      </c>
    </row>
    <row r="73" spans="1:6" x14ac:dyDescent="0.25">
      <c r="A73" s="57" t="s">
        <v>175</v>
      </c>
      <c r="B73" s="108">
        <v>37</v>
      </c>
      <c r="C73" s="109">
        <v>-959092.98</v>
      </c>
      <c r="D73" s="109">
        <v>-604957.49</v>
      </c>
      <c r="E73" s="109">
        <v>-208965.08</v>
      </c>
      <c r="F73" s="109">
        <v>-1239566.3700000001</v>
      </c>
    </row>
    <row r="74" spans="1:6" x14ac:dyDescent="0.25">
      <c r="A74" s="57" t="s">
        <v>176</v>
      </c>
      <c r="B74" s="108">
        <v>38</v>
      </c>
      <c r="C74" s="109"/>
      <c r="D74" s="109"/>
      <c r="E74" s="109"/>
      <c r="F74" s="109"/>
    </row>
    <row r="75" spans="1:6" x14ac:dyDescent="0.25">
      <c r="A75" s="57" t="s">
        <v>177</v>
      </c>
      <c r="B75" s="108">
        <v>39</v>
      </c>
      <c r="C75" s="109"/>
      <c r="D75" s="109"/>
      <c r="E75" s="109"/>
      <c r="F75" s="109"/>
    </row>
    <row r="76" spans="1:6" x14ac:dyDescent="0.25">
      <c r="A76" s="57" t="s">
        <v>178</v>
      </c>
      <c r="B76" s="108">
        <v>40</v>
      </c>
      <c r="C76" s="109">
        <v>-32344305.280000001</v>
      </c>
      <c r="D76" s="109">
        <v>-27954451.760000002</v>
      </c>
      <c r="E76" s="109">
        <v>-27944637.760000002</v>
      </c>
      <c r="F76" s="109">
        <v>1543084.87</v>
      </c>
    </row>
    <row r="77" spans="1:6" x14ac:dyDescent="0.25">
      <c r="A77" s="57" t="s">
        <v>158</v>
      </c>
      <c r="B77" s="108">
        <v>41</v>
      </c>
      <c r="C77" s="109">
        <v>-19265.36</v>
      </c>
      <c r="D77" s="109">
        <v>-3958</v>
      </c>
      <c r="E77" s="109">
        <v>-3460</v>
      </c>
      <c r="F77" s="109">
        <v>1222032.33</v>
      </c>
    </row>
    <row r="78" spans="1:6" x14ac:dyDescent="0.25">
      <c r="A78" s="57" t="s">
        <v>179</v>
      </c>
      <c r="B78" s="108">
        <v>42</v>
      </c>
      <c r="C78" s="63">
        <v>-2826435.46</v>
      </c>
      <c r="D78" s="63">
        <v>-1399920.1</v>
      </c>
      <c r="E78" s="63">
        <v>-2937467.69</v>
      </c>
      <c r="F78" s="63">
        <v>-8259450.8799999999</v>
      </c>
    </row>
    <row r="79" spans="1:6" x14ac:dyDescent="0.25">
      <c r="C79"/>
      <c r="D79"/>
      <c r="E79"/>
    </row>
    <row r="80" spans="1:6" x14ac:dyDescent="0.25">
      <c r="A80" s="52" t="s">
        <v>180</v>
      </c>
      <c r="C80"/>
      <c r="D80"/>
      <c r="E80"/>
    </row>
    <row r="81" spans="1:6" x14ac:dyDescent="0.25">
      <c r="A81" s="104" t="s">
        <v>20</v>
      </c>
      <c r="B81" s="105" t="s">
        <v>28</v>
      </c>
      <c r="C81" s="106" t="str">
        <f>C36</f>
        <v>1-9/2020</v>
      </c>
      <c r="D81" s="107" t="s">
        <v>131</v>
      </c>
      <c r="E81" s="107" t="s">
        <v>132</v>
      </c>
      <c r="F81" s="107" t="s">
        <v>133</v>
      </c>
    </row>
    <row r="82" spans="1:6" x14ac:dyDescent="0.25">
      <c r="A82" s="57" t="s">
        <v>181</v>
      </c>
      <c r="B82" s="108">
        <v>1</v>
      </c>
      <c r="C82" s="63">
        <v>5412109.7900000308</v>
      </c>
      <c r="D82" s="63">
        <v>-445770.29999998439</v>
      </c>
      <c r="E82" s="63">
        <v>-10038050.500000006</v>
      </c>
      <c r="F82" s="63">
        <v>-26298238.059999969</v>
      </c>
    </row>
    <row r="83" spans="1:6" x14ac:dyDescent="0.25">
      <c r="A83" s="57" t="s">
        <v>182</v>
      </c>
      <c r="B83" s="108">
        <v>2</v>
      </c>
      <c r="C83" s="63">
        <v>5418158.6900000311</v>
      </c>
      <c r="D83" s="63">
        <v>-444821.39999998437</v>
      </c>
      <c r="E83" s="63">
        <v>-10042201.500000006</v>
      </c>
      <c r="F83" s="63">
        <v>-26341394.559999969</v>
      </c>
    </row>
    <row r="84" spans="1:6" x14ac:dyDescent="0.25">
      <c r="A84" s="57" t="s">
        <v>134</v>
      </c>
      <c r="B84" s="108">
        <v>3</v>
      </c>
      <c r="C84" s="63">
        <v>-7571414.7299999865</v>
      </c>
      <c r="D84" s="63">
        <v>-10074405.549999988</v>
      </c>
      <c r="E84" s="63">
        <v>-8407246.5499999989</v>
      </c>
      <c r="F84" s="63">
        <v>-40853624.12999998</v>
      </c>
    </row>
    <row r="85" spans="1:6" x14ac:dyDescent="0.25">
      <c r="A85" s="57" t="s">
        <v>161</v>
      </c>
      <c r="B85" s="108">
        <v>4</v>
      </c>
      <c r="C85" s="63">
        <v>11394307.130000018</v>
      </c>
      <c r="D85" s="63">
        <v>9055069.9400000032</v>
      </c>
      <c r="E85" s="63">
        <v>-5899744.8500000071</v>
      </c>
      <c r="F85" s="63">
        <v>5189893.560000007</v>
      </c>
    </row>
    <row r="86" spans="1:6" x14ac:dyDescent="0.25">
      <c r="A86" s="57" t="s">
        <v>162</v>
      </c>
      <c r="B86" s="108">
        <v>5</v>
      </c>
      <c r="C86" s="63">
        <v>0</v>
      </c>
      <c r="D86" s="63">
        <v>0</v>
      </c>
      <c r="E86" s="63">
        <v>0</v>
      </c>
      <c r="F86" s="63">
        <v>0</v>
      </c>
    </row>
    <row r="87" spans="1:6" x14ac:dyDescent="0.25">
      <c r="A87" s="57" t="s">
        <v>163</v>
      </c>
      <c r="B87" s="108">
        <v>6</v>
      </c>
      <c r="C87" s="109"/>
      <c r="D87" s="109"/>
      <c r="E87" s="109"/>
      <c r="F87" s="109"/>
    </row>
    <row r="88" spans="1:6" x14ac:dyDescent="0.25">
      <c r="A88" s="57" t="s">
        <v>164</v>
      </c>
      <c r="B88" s="108">
        <v>7</v>
      </c>
      <c r="C88" s="63">
        <v>0</v>
      </c>
      <c r="D88" s="63">
        <v>0</v>
      </c>
      <c r="E88" s="63">
        <v>0</v>
      </c>
      <c r="F88" s="63">
        <v>0</v>
      </c>
    </row>
    <row r="89" spans="1:6" x14ac:dyDescent="0.25">
      <c r="A89" s="57" t="s">
        <v>165</v>
      </c>
      <c r="B89" s="108">
        <v>8</v>
      </c>
      <c r="C89" s="109"/>
      <c r="D89" s="109"/>
      <c r="E89" s="109"/>
      <c r="F89" s="109"/>
    </row>
    <row r="90" spans="1:6" x14ac:dyDescent="0.25">
      <c r="A90" s="57" t="s">
        <v>166</v>
      </c>
      <c r="B90" s="108">
        <v>9</v>
      </c>
      <c r="C90" s="109"/>
      <c r="D90" s="109"/>
      <c r="E90" s="109"/>
      <c r="F90" s="109"/>
    </row>
    <row r="91" spans="1:6" x14ac:dyDescent="0.25">
      <c r="A91" s="57" t="s">
        <v>167</v>
      </c>
      <c r="B91" s="108">
        <v>10</v>
      </c>
      <c r="C91" s="109"/>
      <c r="D91" s="109"/>
      <c r="E91" s="109"/>
      <c r="F91" s="109"/>
    </row>
    <row r="92" spans="1:6" x14ac:dyDescent="0.25">
      <c r="A92" s="57" t="s">
        <v>168</v>
      </c>
      <c r="B92" s="108">
        <v>11</v>
      </c>
      <c r="C92" s="109"/>
      <c r="D92" s="109"/>
      <c r="E92" s="109"/>
      <c r="F92" s="109"/>
    </row>
    <row r="93" spans="1:6" x14ac:dyDescent="0.25">
      <c r="A93" s="57" t="s">
        <v>183</v>
      </c>
      <c r="B93" s="108">
        <v>12</v>
      </c>
      <c r="C93" s="109">
        <v>2826435.46</v>
      </c>
      <c r="D93" s="109">
        <v>1399920.1</v>
      </c>
      <c r="E93" s="109">
        <v>2937467.69</v>
      </c>
      <c r="F93" s="109">
        <v>8259450.8799999999</v>
      </c>
    </row>
    <row r="94" spans="1:6" x14ac:dyDescent="0.25">
      <c r="A94" s="57" t="s">
        <v>174</v>
      </c>
      <c r="B94" s="108">
        <v>13</v>
      </c>
      <c r="C94" s="63">
        <v>0</v>
      </c>
      <c r="D94" s="63">
        <v>0</v>
      </c>
      <c r="E94" s="63">
        <v>0</v>
      </c>
      <c r="F94" s="63">
        <v>0</v>
      </c>
    </row>
    <row r="95" spans="1:6" x14ac:dyDescent="0.25">
      <c r="A95" s="57" t="s">
        <v>175</v>
      </c>
      <c r="B95" s="108">
        <v>14</v>
      </c>
      <c r="C95" s="109"/>
      <c r="D95" s="109"/>
      <c r="E95" s="109"/>
      <c r="F95" s="109"/>
    </row>
    <row r="96" spans="1:6" x14ac:dyDescent="0.25">
      <c r="A96" s="57" t="s">
        <v>176</v>
      </c>
      <c r="B96" s="108">
        <v>15</v>
      </c>
      <c r="C96" s="109"/>
      <c r="D96" s="109"/>
      <c r="E96" s="109"/>
      <c r="F96" s="109"/>
    </row>
    <row r="97" spans="1:6" x14ac:dyDescent="0.25">
      <c r="A97" s="57" t="s">
        <v>177</v>
      </c>
      <c r="B97" s="108">
        <v>16</v>
      </c>
      <c r="C97" s="109"/>
      <c r="D97" s="109"/>
      <c r="E97" s="109"/>
      <c r="F97" s="109"/>
    </row>
    <row r="98" spans="1:6" x14ac:dyDescent="0.25">
      <c r="A98" s="57" t="s">
        <v>184</v>
      </c>
      <c r="B98" s="108">
        <v>17</v>
      </c>
      <c r="C98" s="109">
        <v>-3531074.74</v>
      </c>
      <c r="D98" s="109">
        <v>-2377163.44</v>
      </c>
      <c r="E98" s="109">
        <v>1162886.42</v>
      </c>
      <c r="F98" s="109">
        <v>-4430495.99</v>
      </c>
    </row>
    <row r="99" spans="1:6" x14ac:dyDescent="0.25">
      <c r="A99" s="57" t="s">
        <v>185</v>
      </c>
      <c r="B99" s="108">
        <v>18</v>
      </c>
      <c r="C99" s="109">
        <v>3072181.83</v>
      </c>
      <c r="D99" s="109">
        <v>2007631.5</v>
      </c>
      <c r="E99" s="109">
        <v>379995.24</v>
      </c>
      <c r="F99" s="109">
        <v>6729645.6900000004</v>
      </c>
    </row>
    <row r="100" spans="1:6" x14ac:dyDescent="0.25">
      <c r="A100" s="57" t="s">
        <v>186</v>
      </c>
      <c r="B100" s="108">
        <v>19</v>
      </c>
      <c r="C100" s="109">
        <v>-772276.26</v>
      </c>
      <c r="D100" s="109">
        <v>-455873.95</v>
      </c>
      <c r="E100" s="109">
        <v>-215559.45</v>
      </c>
      <c r="F100" s="109">
        <v>-956365.69</v>
      </c>
    </row>
    <row r="101" spans="1:6" x14ac:dyDescent="0.25">
      <c r="A101" s="57" t="s">
        <v>187</v>
      </c>
      <c r="B101" s="108">
        <v>20</v>
      </c>
      <c r="C101" s="109">
        <v>0</v>
      </c>
      <c r="D101" s="109">
        <v>0</v>
      </c>
      <c r="E101" s="109"/>
      <c r="F101" s="109">
        <v>-279898.88</v>
      </c>
    </row>
    <row r="102" spans="1:6" x14ac:dyDescent="0.25">
      <c r="A102" s="57" t="s">
        <v>188</v>
      </c>
      <c r="B102" s="108">
        <v>21</v>
      </c>
      <c r="C102" s="63">
        <v>4151.1000000000004</v>
      </c>
      <c r="D102" s="63">
        <v>4151.1000000000004</v>
      </c>
      <c r="E102" s="63">
        <v>4151</v>
      </c>
      <c r="F102" s="63">
        <v>60456.5</v>
      </c>
    </row>
    <row r="103" spans="1:6" x14ac:dyDescent="0.25">
      <c r="A103" s="57" t="s">
        <v>189</v>
      </c>
      <c r="B103" s="108">
        <v>22</v>
      </c>
      <c r="C103" s="109">
        <v>4665.1000000000004</v>
      </c>
      <c r="D103" s="109">
        <v>4665.1000000000004</v>
      </c>
      <c r="E103" s="109">
        <v>4665</v>
      </c>
      <c r="F103" s="109">
        <v>62456.5</v>
      </c>
    </row>
    <row r="104" spans="1:6" x14ac:dyDescent="0.25">
      <c r="A104" s="57" t="s">
        <v>190</v>
      </c>
      <c r="B104" s="108">
        <v>23</v>
      </c>
      <c r="C104" s="109">
        <v>-514</v>
      </c>
      <c r="D104" s="109">
        <v>-514</v>
      </c>
      <c r="E104" s="109">
        <v>-514</v>
      </c>
      <c r="F104" s="109">
        <v>-2000</v>
      </c>
    </row>
    <row r="105" spans="1:6" x14ac:dyDescent="0.25">
      <c r="A105" s="57" t="s">
        <v>191</v>
      </c>
      <c r="B105" s="108">
        <v>24</v>
      </c>
      <c r="C105" s="109"/>
      <c r="D105" s="109"/>
      <c r="E105" s="109"/>
      <c r="F105" s="109"/>
    </row>
    <row r="106" spans="1:6" x14ac:dyDescent="0.25">
      <c r="A106" s="57" t="s">
        <v>192</v>
      </c>
      <c r="B106" s="108">
        <v>25</v>
      </c>
      <c r="C106" s="109">
        <v>-10200</v>
      </c>
      <c r="D106" s="109">
        <v>-5100</v>
      </c>
      <c r="E106" s="109"/>
      <c r="F106" s="109">
        <v>-17300</v>
      </c>
    </row>
    <row r="108" spans="1:6" x14ac:dyDescent="0.25">
      <c r="A108" s="111"/>
      <c r="B108" s="112"/>
      <c r="C108" s="112"/>
      <c r="D108" s="112"/>
      <c r="E108" s="112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Janousek, Adam (AC OFU)</dc:creator>
  <cp:lastModifiedBy>Janousek, Adam (AC OFU)</cp:lastModifiedBy>
  <dcterms:created xsi:type="dcterms:W3CDTF">2020-11-26T13:42:42Z</dcterms:created>
  <dcterms:modified xsi:type="dcterms:W3CDTF">2020-11-26T13:43:15Z</dcterms:modified>
</cp:coreProperties>
</file>