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ntrolling NEW\information on web 30.6.2017\"/>
    </mc:Choice>
  </mc:AlternateContent>
  <bookViews>
    <workbookView xWindow="0" yWindow="0" windowWidth="28800" windowHeight="12195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D11" i="1"/>
  <c r="D10" i="1"/>
  <c r="D9" i="1"/>
</calcChain>
</file>

<file path=xl/sharedStrings.xml><?xml version="1.0" encoding="utf-8"?>
<sst xmlns="http://schemas.openxmlformats.org/spreadsheetml/2006/main" count="313" uniqueCount="193">
  <si>
    <t>Finanční ukazatele pojišťovny</t>
  </si>
  <si>
    <t>Ukazatele solventnosti k 30.6.2017</t>
  </si>
  <si>
    <t>jednou rocne</t>
  </si>
  <si>
    <t>Kapitálový požadavek Solvency II (tis. Kč)</t>
  </si>
  <si>
    <t>Solvency II Ratio</t>
  </si>
  <si>
    <t>Poměrové ukazatele za období 1-6/2017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</si>
  <si>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</si>
  <si>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</si>
  <si>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</si>
  <si>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</si>
  <si>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</si>
  <si>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</si>
  <si>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</si>
  <si>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</si>
  <si>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</si>
  <si>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</si>
  <si>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</si>
  <si>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</si>
  <si>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</si>
  <si>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31.3.2017</t>
  </si>
  <si>
    <t>v tis. Kč</t>
  </si>
  <si>
    <t>ERGO pojišťovna, a.s.</t>
  </si>
  <si>
    <t>&lt; 1 &gt;  Rozvahová aktiva</t>
  </si>
  <si>
    <t>v tis. Kč, k 30.6.2017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</si>
  <si>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</si>
  <si>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</si>
  <si>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</si>
  <si>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</si>
  <si>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</si>
  <si>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</si>
  <si>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</si>
  <si>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</si>
  <si>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</si>
  <si>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</si>
  <si>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</si>
  <si>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</si>
  <si>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</si>
  <si>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</si>
  <si>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</si>
  <si>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</si>
  <si>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</si>
  <si>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</si>
  <si>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</si>
  <si>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</si>
  <si>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</si>
  <si>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</si>
  <si>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</si>
  <si>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</si>
  <si>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</si>
  <si>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</si>
  <si>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</si>
  <si>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</si>
  <si>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</si>
  <si>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</si>
  <si>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</si>
  <si>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</si>
  <si>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</si>
  <si>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</si>
  <si>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</si>
  <si>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</si>
  <si>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</si>
  <si>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</si>
  <si>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</si>
  <si>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</si>
  <si>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</si>
  <si>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</si>
  <si>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</si>
  <si>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</si>
  <si>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</si>
  <si>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</si>
  <si>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</si>
  <si>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</si>
  <si>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</si>
  <si>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</si>
  <si>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</si>
  <si>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</si>
  <si>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</si>
  <si>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</si>
  <si>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</si>
  <si>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</si>
  <si>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</si>
  <si>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</si>
  <si>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</si>
  <si>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</si>
  <si>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</si>
  <si>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</si>
  <si>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</si>
  <si>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</si>
  <si>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</si>
  <si>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</si>
  <si>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</si>
  <si>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</si>
  <si>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</si>
  <si>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</si>
  <si>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</si>
  <si>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</si>
  <si>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</si>
  <si>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</si>
  <si>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</si>
  <si>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</si>
  <si>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</si>
  <si>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</si>
  <si>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</si>
  <si>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</si>
  <si>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</si>
  <si>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</si>
  <si>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</si>
  <si>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</si>
  <si>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</si>
  <si>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</si>
  <si>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</si>
  <si>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</si>
  <si>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</si>
  <si>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</si>
  <si>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</si>
  <si>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</si>
  <si>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</si>
  <si>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</si>
  <si>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</si>
  <si>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</si>
  <si>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</si>
  <si>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</si>
  <si>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</si>
  <si>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</si>
  <si>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</si>
  <si>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</si>
  <si>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</si>
  <si>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</si>
  <si>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1-6/2017</t>
  </si>
  <si>
    <t xml:space="preserve">&lt; 1 &gt;  Technický účet k neživotnímu pojištění </t>
  </si>
  <si>
    <t>1-6/2017</t>
  </si>
  <si>
    <t>1-3/2017</t>
  </si>
  <si>
    <t>1-12/2016</t>
  </si>
  <si>
    <t>1-9/2016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</si>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</sst>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5" fillId="5" borderId="23"/>
    <xf numFmtId="164" fontId="19" fillId="7" borderId="23"/>
  </cellStyleXfs>
  <cellXfs count="112">
    <xf numFmtId="0" fontId="0" fillId="0" borderId="0" xfId="0"/>
    <xf numFmtId="0" fontId="2" fillId="2" borderId="0" xfId="0" applyFont="1" applyFill="1"/>
    <xf numFmtId="0" fontId="0" fillId="2" borderId="0" xfId="0" applyFill="1" applyAlignment="1"/>
    <xf numFmtId="0" fontId="1" fillId="2" borderId="0" xfId="0" applyFont="1" applyFill="1" applyAlignment="1"/>
    <xf numFmtId="0" fontId="1" fillId="2" borderId="0" xfId="0" applyFont="1" applyFill="1"/>
    <xf numFmtId="0" fontId="3" fillId="0" borderId="0" xfId="0" applyFont="1"/>
    <xf numFmtId="10" fontId="1" fillId="2" borderId="0" xfId="1" applyNumberFormat="1" applyFont="1" applyFill="1" applyAlignment="1"/>
    <xf numFmtId="10" fontId="1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3" borderId="3" xfId="0" applyFont="1" applyFill="1" applyBorder="1" applyAlignment="1"/>
    <xf numFmtId="3" fontId="0" fillId="2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2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2" fillId="0" borderId="0" xfId="2" applyFont="1"/>
    <xf numFmtId="0" fontId="1" fillId="0" borderId="0" xfId="2"/>
    <xf numFmtId="14" fontId="9" fillId="0" borderId="0" xfId="2" applyNumberFormat="1" applyFont="1" applyAlignment="1">
      <alignment horizontal="right"/>
    </xf>
    <xf numFmtId="3" fontId="1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1" fillId="0" borderId="0" xfId="2" applyFill="1" applyBorder="1"/>
    <xf numFmtId="0" fontId="16" fillId="0" borderId="0" xfId="2" applyFont="1"/>
    <xf numFmtId="0" fontId="1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1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1" fillId="0" borderId="0" xfId="2" applyFont="1" applyAlignment="1"/>
    <xf numFmtId="0" fontId="1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" fillId="0" borderId="0" xfId="2" applyFill="1"/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1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5" thickBot="1" x14ac:dyDescent="0.25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25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">
      <c r="A4" s="11" t="s">
        <v>3</v>
      </c>
      <c r="B4" s="12">
        <v>210783.02</v>
      </c>
      <c r="C4" s="13"/>
      <c r="D4" s="14"/>
      <c r="E4" s="15"/>
      <c r="F4" s="2"/>
      <c r="G4" s="16"/>
    </row>
    <row r="5" spans="1:13" ht="13.5" thickBot="1" x14ac:dyDescent="0.25">
      <c r="A5" s="17" t="s">
        <v>4</v>
      </c>
      <c r="B5" s="18">
        <v>1.79</v>
      </c>
      <c r="C5" s="13"/>
      <c r="D5" s="13"/>
      <c r="E5" s="13"/>
      <c r="F5" s="13"/>
    </row>
    <row r="6" spans="1:13" x14ac:dyDescent="0.2">
      <c r="A6" s="13"/>
      <c r="B6" s="13"/>
      <c r="C6" s="13"/>
      <c r="D6" s="13"/>
      <c r="E6" s="13"/>
      <c r="F6" s="13"/>
      <c r="G6" s="13"/>
    </row>
    <row r="7" spans="1:13" x14ac:dyDescent="0.2">
      <c r="A7" s="19" t="s">
        <v>5</v>
      </c>
      <c r="B7" s="20"/>
      <c r="C7" s="20"/>
      <c r="D7" s="20"/>
      <c r="E7" s="13"/>
      <c r="F7" s="13"/>
      <c r="G7" s="13"/>
    </row>
    <row r="8" spans="1:13" ht="13.5" thickBot="1" x14ac:dyDescent="0.25">
      <c r="A8" s="20"/>
      <c r="B8" s="20"/>
      <c r="C8" s="20"/>
      <c r="D8" s="21">
        <v>42916</v>
      </c>
      <c r="E8" s="21">
        <v>42825</v>
      </c>
      <c r="F8" s="21">
        <v>42735</v>
      </c>
      <c r="G8" s="21">
        <v>42643</v>
      </c>
    </row>
    <row r="9" spans="1:13" ht="27.75" customHeight="1" x14ac:dyDescent="0.2">
      <c r="A9" s="22" t="s">
        <v>6</v>
      </c>
      <c r="B9" s="23" t="s">
        <v>7</v>
      </c>
      <c r="C9" s="24"/>
      <c r="D9" s="25">
        <f>Rozvaha!E68/((Rozvaha!E58+1874064000)/2)</f>
        <v>2.0558785049222539E-3</v>
      </c>
      <c r="E9" s="25">
        <v>-4.5179431398950521E-3</v>
      </c>
      <c r="F9" s="25">
        <v>6.5886914448497341E-3</v>
      </c>
      <c r="G9" s="26">
        <v>3.3044058482492762E-4</v>
      </c>
      <c r="I9" t="s">
        <v>8</v>
      </c>
    </row>
    <row r="10" spans="1:13" ht="27.75" customHeight="1" x14ac:dyDescent="0.2">
      <c r="A10" s="27" t="s">
        <v>9</v>
      </c>
      <c r="B10" s="28" t="s">
        <v>10</v>
      </c>
      <c r="C10" s="29"/>
      <c r="D10" s="30">
        <f>(Rozvaha!E68)/((Rozvaha!E59+433303000)/2)</f>
        <v>8.8194361122543464E-3</v>
      </c>
      <c r="E10" s="30">
        <v>-1.9540982039572663E-2</v>
      </c>
      <c r="F10" s="30">
        <v>2.814279300635459E-2</v>
      </c>
      <c r="G10" s="31">
        <v>1.4365866805965825E-3</v>
      </c>
      <c r="I10" t="s">
        <v>8</v>
      </c>
    </row>
    <row r="11" spans="1:13" ht="88.5" customHeight="1" thickBot="1" x14ac:dyDescent="0.25">
      <c r="A11" s="32" t="s">
        <v>11</v>
      </c>
      <c r="B11" s="33" t="s">
        <v>12</v>
      </c>
      <c r="C11" s="34"/>
      <c r="D11" s="35">
        <f>(Výsledovka!C18+Výsledovka!C27)/Výsledovka!C9*-1</f>
        <v>1.0284870184943053</v>
      </c>
      <c r="E11" s="35">
        <v>1.2294769126073015</v>
      </c>
      <c r="F11" s="35">
        <v>0.79866797777961218</v>
      </c>
      <c r="G11" s="36">
        <v>0.79334265623463485</v>
      </c>
    </row>
    <row r="12" spans="1:13" x14ac:dyDescent="0.2">
      <c r="A12" s="13"/>
      <c r="B12" s="13"/>
      <c r="C12" s="13"/>
      <c r="D12" s="37"/>
      <c r="E12" s="13"/>
      <c r="F12" s="13"/>
      <c r="G12" s="13"/>
    </row>
    <row r="13" spans="1:13" x14ac:dyDescent="0.2">
      <c r="A13" s="13"/>
      <c r="B13" s="13"/>
      <c r="C13" s="13"/>
      <c r="D13" s="37"/>
      <c r="E13" s="13"/>
      <c r="F13" s="13"/>
      <c r="G13" s="13"/>
    </row>
    <row r="14" spans="1:13" ht="15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">
      <c r="A15" s="13"/>
      <c r="B15" s="13"/>
      <c r="C15" s="13"/>
      <c r="D15" s="13"/>
      <c r="E15" s="13"/>
      <c r="F15" s="13"/>
      <c r="G15" s="13"/>
      <c r="J15" s="38"/>
    </row>
    <row r="16" spans="1:13" x14ac:dyDescent="0.2">
      <c r="A16" s="13" t="s">
        <v>14</v>
      </c>
      <c r="B16" s="13"/>
      <c r="C16" s="13"/>
      <c r="D16" s="13"/>
      <c r="E16" s="13"/>
      <c r="F16" s="13"/>
      <c r="G16" s="13"/>
    </row>
    <row r="17" spans="1:7" x14ac:dyDescent="0.2">
      <c r="A17" s="13" t="s">
        <v>15</v>
      </c>
      <c r="B17" s="13"/>
      <c r="C17" s="13"/>
      <c r="D17" s="13"/>
      <c r="E17" s="13"/>
      <c r="F17" s="13"/>
      <c r="G17" s="13"/>
    </row>
    <row r="18" spans="1:7" x14ac:dyDescent="0.2">
      <c r="A18" s="13" t="s">
        <v>16</v>
      </c>
      <c r="B18" s="13"/>
      <c r="C18" s="13"/>
      <c r="D18" s="13"/>
      <c r="E18" s="13"/>
      <c r="F18" s="13"/>
      <c r="G18" s="13"/>
    </row>
    <row r="19" spans="1:7" x14ac:dyDescent="0.2">
      <c r="A19" s="13" t="s">
        <v>17</v>
      </c>
      <c r="B19" s="13"/>
      <c r="C19" s="13"/>
      <c r="D19" s="13"/>
      <c r="E19" s="13"/>
      <c r="F19" s="13"/>
      <c r="G19" s="13"/>
    </row>
    <row r="23" spans="1:7" x14ac:dyDescent="0.2">
      <c r="B23" s="39"/>
      <c r="D23" s="39"/>
    </row>
    <row r="24" spans="1:7" x14ac:dyDescent="0.2">
      <c r="B24" s="39"/>
      <c r="D24" s="39"/>
    </row>
    <row r="25" spans="1:7" x14ac:dyDescent="0.2">
      <c r="C25" s="39"/>
    </row>
    <row r="80" spans="1:5" x14ac:dyDescent="0.2">
      <c r="A80" s="40"/>
      <c r="B80" s="40"/>
      <c r="C80" s="40"/>
      <c r="D80" s="40"/>
      <c r="E80" s="40"/>
    </row>
    <row r="144" spans="1:1" x14ac:dyDescent="0.2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40625" defaultRowHeight="12.75" x14ac:dyDescent="0.2"/>
  <cols>
    <col min="1" max="1" width="52.5703125" style="43" bestFit="1" customWidth="1"/>
    <col min="2" max="2" width="4.7109375" style="43" customWidth="1"/>
    <col min="3" max="5" width="16.42578125" style="43" customWidth="1"/>
    <col min="6" max="6" width="12" customWidth="1"/>
    <col min="7" max="7" width="14.28515625" style="43" customWidth="1"/>
    <col min="8" max="8" width="15.140625" style="43" customWidth="1"/>
    <col min="9" max="9" width="14.7109375" style="45" customWidth="1"/>
    <col min="10" max="11" width="9.140625" style="43"/>
    <col min="12" max="12" width="12.140625" style="43" bestFit="1" customWidth="1"/>
    <col min="13" max="257" width="9.140625" style="43"/>
    <col min="258" max="258" width="52.5703125" style="43" bestFit="1" customWidth="1"/>
    <col min="259" max="259" width="4.7109375" style="43" customWidth="1"/>
    <col min="260" max="262" width="16.42578125" style="43" customWidth="1"/>
    <col min="263" max="513" width="9.140625" style="43"/>
    <col min="514" max="514" width="52.5703125" style="43" bestFit="1" customWidth="1"/>
    <col min="515" max="515" width="4.7109375" style="43" customWidth="1"/>
    <col min="516" max="518" width="16.42578125" style="43" customWidth="1"/>
    <col min="519" max="769" width="9.140625" style="43"/>
    <col min="770" max="770" width="52.5703125" style="43" bestFit="1" customWidth="1"/>
    <col min="771" max="771" width="4.7109375" style="43" customWidth="1"/>
    <col min="772" max="774" width="16.42578125" style="43" customWidth="1"/>
    <col min="775" max="1025" width="9.140625" style="43"/>
    <col min="1026" max="1026" width="52.5703125" style="43" bestFit="1" customWidth="1"/>
    <col min="1027" max="1027" width="4.7109375" style="43" customWidth="1"/>
    <col min="1028" max="1030" width="16.42578125" style="43" customWidth="1"/>
    <col min="1031" max="1281" width="9.140625" style="43"/>
    <col min="1282" max="1282" width="52.5703125" style="43" bestFit="1" customWidth="1"/>
    <col min="1283" max="1283" width="4.7109375" style="43" customWidth="1"/>
    <col min="1284" max="1286" width="16.42578125" style="43" customWidth="1"/>
    <col min="1287" max="1537" width="9.140625" style="43"/>
    <col min="1538" max="1538" width="52.5703125" style="43" bestFit="1" customWidth="1"/>
    <col min="1539" max="1539" width="4.7109375" style="43" customWidth="1"/>
    <col min="1540" max="1542" width="16.42578125" style="43" customWidth="1"/>
    <col min="1543" max="1793" width="9.140625" style="43"/>
    <col min="1794" max="1794" width="52.5703125" style="43" bestFit="1" customWidth="1"/>
    <col min="1795" max="1795" width="4.7109375" style="43" customWidth="1"/>
    <col min="1796" max="1798" width="16.42578125" style="43" customWidth="1"/>
    <col min="1799" max="2049" width="9.140625" style="43"/>
    <col min="2050" max="2050" width="52.5703125" style="43" bestFit="1" customWidth="1"/>
    <col min="2051" max="2051" width="4.7109375" style="43" customWidth="1"/>
    <col min="2052" max="2054" width="16.42578125" style="43" customWidth="1"/>
    <col min="2055" max="2305" width="9.140625" style="43"/>
    <col min="2306" max="2306" width="52.5703125" style="43" bestFit="1" customWidth="1"/>
    <col min="2307" max="2307" width="4.7109375" style="43" customWidth="1"/>
    <col min="2308" max="2310" width="16.42578125" style="43" customWidth="1"/>
    <col min="2311" max="2561" width="9.140625" style="43"/>
    <col min="2562" max="2562" width="52.5703125" style="43" bestFit="1" customWidth="1"/>
    <col min="2563" max="2563" width="4.7109375" style="43" customWidth="1"/>
    <col min="2564" max="2566" width="16.42578125" style="43" customWidth="1"/>
    <col min="2567" max="2817" width="9.140625" style="43"/>
    <col min="2818" max="2818" width="52.5703125" style="43" bestFit="1" customWidth="1"/>
    <col min="2819" max="2819" width="4.7109375" style="43" customWidth="1"/>
    <col min="2820" max="2822" width="16.42578125" style="43" customWidth="1"/>
    <col min="2823" max="3073" width="9.140625" style="43"/>
    <col min="3074" max="3074" width="52.5703125" style="43" bestFit="1" customWidth="1"/>
    <col min="3075" max="3075" width="4.7109375" style="43" customWidth="1"/>
    <col min="3076" max="3078" width="16.42578125" style="43" customWidth="1"/>
    <col min="3079" max="3329" width="9.140625" style="43"/>
    <col min="3330" max="3330" width="52.5703125" style="43" bestFit="1" customWidth="1"/>
    <col min="3331" max="3331" width="4.7109375" style="43" customWidth="1"/>
    <col min="3332" max="3334" width="16.42578125" style="43" customWidth="1"/>
    <col min="3335" max="3585" width="9.140625" style="43"/>
    <col min="3586" max="3586" width="52.5703125" style="43" bestFit="1" customWidth="1"/>
    <col min="3587" max="3587" width="4.7109375" style="43" customWidth="1"/>
    <col min="3588" max="3590" width="16.42578125" style="43" customWidth="1"/>
    <col min="3591" max="3841" width="9.140625" style="43"/>
    <col min="3842" max="3842" width="52.5703125" style="43" bestFit="1" customWidth="1"/>
    <col min="3843" max="3843" width="4.7109375" style="43" customWidth="1"/>
    <col min="3844" max="3846" width="16.42578125" style="43" customWidth="1"/>
    <col min="3847" max="4097" width="9.140625" style="43"/>
    <col min="4098" max="4098" width="52.5703125" style="43" bestFit="1" customWidth="1"/>
    <col min="4099" max="4099" width="4.7109375" style="43" customWidth="1"/>
    <col min="4100" max="4102" width="16.42578125" style="43" customWidth="1"/>
    <col min="4103" max="4353" width="9.140625" style="43"/>
    <col min="4354" max="4354" width="52.5703125" style="43" bestFit="1" customWidth="1"/>
    <col min="4355" max="4355" width="4.7109375" style="43" customWidth="1"/>
    <col min="4356" max="4358" width="16.42578125" style="43" customWidth="1"/>
    <col min="4359" max="4609" width="9.140625" style="43"/>
    <col min="4610" max="4610" width="52.5703125" style="43" bestFit="1" customWidth="1"/>
    <col min="4611" max="4611" width="4.7109375" style="43" customWidth="1"/>
    <col min="4612" max="4614" width="16.42578125" style="43" customWidth="1"/>
    <col min="4615" max="4865" width="9.140625" style="43"/>
    <col min="4866" max="4866" width="52.5703125" style="43" bestFit="1" customWidth="1"/>
    <col min="4867" max="4867" width="4.7109375" style="43" customWidth="1"/>
    <col min="4868" max="4870" width="16.42578125" style="43" customWidth="1"/>
    <col min="4871" max="5121" width="9.140625" style="43"/>
    <col min="5122" max="5122" width="52.5703125" style="43" bestFit="1" customWidth="1"/>
    <col min="5123" max="5123" width="4.7109375" style="43" customWidth="1"/>
    <col min="5124" max="5126" width="16.42578125" style="43" customWidth="1"/>
    <col min="5127" max="5377" width="9.140625" style="43"/>
    <col min="5378" max="5378" width="52.5703125" style="43" bestFit="1" customWidth="1"/>
    <col min="5379" max="5379" width="4.7109375" style="43" customWidth="1"/>
    <col min="5380" max="5382" width="16.42578125" style="43" customWidth="1"/>
    <col min="5383" max="5633" width="9.140625" style="43"/>
    <col min="5634" max="5634" width="52.5703125" style="43" bestFit="1" customWidth="1"/>
    <col min="5635" max="5635" width="4.7109375" style="43" customWidth="1"/>
    <col min="5636" max="5638" width="16.42578125" style="43" customWidth="1"/>
    <col min="5639" max="5889" width="9.140625" style="43"/>
    <col min="5890" max="5890" width="52.5703125" style="43" bestFit="1" customWidth="1"/>
    <col min="5891" max="5891" width="4.7109375" style="43" customWidth="1"/>
    <col min="5892" max="5894" width="16.42578125" style="43" customWidth="1"/>
    <col min="5895" max="6145" width="9.140625" style="43"/>
    <col min="6146" max="6146" width="52.5703125" style="43" bestFit="1" customWidth="1"/>
    <col min="6147" max="6147" width="4.7109375" style="43" customWidth="1"/>
    <col min="6148" max="6150" width="16.42578125" style="43" customWidth="1"/>
    <col min="6151" max="6401" width="9.140625" style="43"/>
    <col min="6402" max="6402" width="52.5703125" style="43" bestFit="1" customWidth="1"/>
    <col min="6403" max="6403" width="4.7109375" style="43" customWidth="1"/>
    <col min="6404" max="6406" width="16.42578125" style="43" customWidth="1"/>
    <col min="6407" max="6657" width="9.140625" style="43"/>
    <col min="6658" max="6658" width="52.5703125" style="43" bestFit="1" customWidth="1"/>
    <col min="6659" max="6659" width="4.7109375" style="43" customWidth="1"/>
    <col min="6660" max="6662" width="16.42578125" style="43" customWidth="1"/>
    <col min="6663" max="6913" width="9.140625" style="43"/>
    <col min="6914" max="6914" width="52.5703125" style="43" bestFit="1" customWidth="1"/>
    <col min="6915" max="6915" width="4.7109375" style="43" customWidth="1"/>
    <col min="6916" max="6918" width="16.42578125" style="43" customWidth="1"/>
    <col min="6919" max="7169" width="9.140625" style="43"/>
    <col min="7170" max="7170" width="52.5703125" style="43" bestFit="1" customWidth="1"/>
    <col min="7171" max="7171" width="4.7109375" style="43" customWidth="1"/>
    <col min="7172" max="7174" width="16.42578125" style="43" customWidth="1"/>
    <col min="7175" max="7425" width="9.140625" style="43"/>
    <col min="7426" max="7426" width="52.5703125" style="43" bestFit="1" customWidth="1"/>
    <col min="7427" max="7427" width="4.7109375" style="43" customWidth="1"/>
    <col min="7428" max="7430" width="16.42578125" style="43" customWidth="1"/>
    <col min="7431" max="7681" width="9.140625" style="43"/>
    <col min="7682" max="7682" width="52.5703125" style="43" bestFit="1" customWidth="1"/>
    <col min="7683" max="7683" width="4.7109375" style="43" customWidth="1"/>
    <col min="7684" max="7686" width="16.42578125" style="43" customWidth="1"/>
    <col min="7687" max="7937" width="9.140625" style="43"/>
    <col min="7938" max="7938" width="52.5703125" style="43" bestFit="1" customWidth="1"/>
    <col min="7939" max="7939" width="4.7109375" style="43" customWidth="1"/>
    <col min="7940" max="7942" width="16.42578125" style="43" customWidth="1"/>
    <col min="7943" max="8193" width="9.140625" style="43"/>
    <col min="8194" max="8194" width="52.5703125" style="43" bestFit="1" customWidth="1"/>
    <col min="8195" max="8195" width="4.7109375" style="43" customWidth="1"/>
    <col min="8196" max="8198" width="16.42578125" style="43" customWidth="1"/>
    <col min="8199" max="8449" width="9.140625" style="43"/>
    <col min="8450" max="8450" width="52.5703125" style="43" bestFit="1" customWidth="1"/>
    <col min="8451" max="8451" width="4.7109375" style="43" customWidth="1"/>
    <col min="8452" max="8454" width="16.42578125" style="43" customWidth="1"/>
    <col min="8455" max="8705" width="9.140625" style="43"/>
    <col min="8706" max="8706" width="52.5703125" style="43" bestFit="1" customWidth="1"/>
    <col min="8707" max="8707" width="4.7109375" style="43" customWidth="1"/>
    <col min="8708" max="8710" width="16.42578125" style="43" customWidth="1"/>
    <col min="8711" max="8961" width="9.140625" style="43"/>
    <col min="8962" max="8962" width="52.5703125" style="43" bestFit="1" customWidth="1"/>
    <col min="8963" max="8963" width="4.7109375" style="43" customWidth="1"/>
    <col min="8964" max="8966" width="16.42578125" style="43" customWidth="1"/>
    <col min="8967" max="9217" width="9.140625" style="43"/>
    <col min="9218" max="9218" width="52.5703125" style="43" bestFit="1" customWidth="1"/>
    <col min="9219" max="9219" width="4.7109375" style="43" customWidth="1"/>
    <col min="9220" max="9222" width="16.42578125" style="43" customWidth="1"/>
    <col min="9223" max="9473" width="9.140625" style="43"/>
    <col min="9474" max="9474" width="52.5703125" style="43" bestFit="1" customWidth="1"/>
    <col min="9475" max="9475" width="4.7109375" style="43" customWidth="1"/>
    <col min="9476" max="9478" width="16.42578125" style="43" customWidth="1"/>
    <col min="9479" max="9729" width="9.140625" style="43"/>
    <col min="9730" max="9730" width="52.5703125" style="43" bestFit="1" customWidth="1"/>
    <col min="9731" max="9731" width="4.7109375" style="43" customWidth="1"/>
    <col min="9732" max="9734" width="16.42578125" style="43" customWidth="1"/>
    <col min="9735" max="9985" width="9.140625" style="43"/>
    <col min="9986" max="9986" width="52.5703125" style="43" bestFit="1" customWidth="1"/>
    <col min="9987" max="9987" width="4.7109375" style="43" customWidth="1"/>
    <col min="9988" max="9990" width="16.42578125" style="43" customWidth="1"/>
    <col min="9991" max="10241" width="9.140625" style="43"/>
    <col min="10242" max="10242" width="52.5703125" style="43" bestFit="1" customWidth="1"/>
    <col min="10243" max="10243" width="4.7109375" style="43" customWidth="1"/>
    <col min="10244" max="10246" width="16.42578125" style="43" customWidth="1"/>
    <col min="10247" max="10497" width="9.140625" style="43"/>
    <col min="10498" max="10498" width="52.5703125" style="43" bestFit="1" customWidth="1"/>
    <col min="10499" max="10499" width="4.7109375" style="43" customWidth="1"/>
    <col min="10500" max="10502" width="16.42578125" style="43" customWidth="1"/>
    <col min="10503" max="10753" width="9.140625" style="43"/>
    <col min="10754" max="10754" width="52.5703125" style="43" bestFit="1" customWidth="1"/>
    <col min="10755" max="10755" width="4.7109375" style="43" customWidth="1"/>
    <col min="10756" max="10758" width="16.42578125" style="43" customWidth="1"/>
    <col min="10759" max="11009" width="9.140625" style="43"/>
    <col min="11010" max="11010" width="52.5703125" style="43" bestFit="1" customWidth="1"/>
    <col min="11011" max="11011" width="4.7109375" style="43" customWidth="1"/>
    <col min="11012" max="11014" width="16.42578125" style="43" customWidth="1"/>
    <col min="11015" max="11265" width="9.140625" style="43"/>
    <col min="11266" max="11266" width="52.5703125" style="43" bestFit="1" customWidth="1"/>
    <col min="11267" max="11267" width="4.7109375" style="43" customWidth="1"/>
    <col min="11268" max="11270" width="16.42578125" style="43" customWidth="1"/>
    <col min="11271" max="11521" width="9.140625" style="43"/>
    <col min="11522" max="11522" width="52.5703125" style="43" bestFit="1" customWidth="1"/>
    <col min="11523" max="11523" width="4.7109375" style="43" customWidth="1"/>
    <col min="11524" max="11526" width="16.42578125" style="43" customWidth="1"/>
    <col min="11527" max="11777" width="9.140625" style="43"/>
    <col min="11778" max="11778" width="52.5703125" style="43" bestFit="1" customWidth="1"/>
    <col min="11779" max="11779" width="4.7109375" style="43" customWidth="1"/>
    <col min="11780" max="11782" width="16.42578125" style="43" customWidth="1"/>
    <col min="11783" max="12033" width="9.140625" style="43"/>
    <col min="12034" max="12034" width="52.5703125" style="43" bestFit="1" customWidth="1"/>
    <col min="12035" max="12035" width="4.7109375" style="43" customWidth="1"/>
    <col min="12036" max="12038" width="16.42578125" style="43" customWidth="1"/>
    <col min="12039" max="12289" width="9.140625" style="43"/>
    <col min="12290" max="12290" width="52.5703125" style="43" bestFit="1" customWidth="1"/>
    <col min="12291" max="12291" width="4.7109375" style="43" customWidth="1"/>
    <col min="12292" max="12294" width="16.42578125" style="43" customWidth="1"/>
    <col min="12295" max="12545" width="9.140625" style="43"/>
    <col min="12546" max="12546" width="52.5703125" style="43" bestFit="1" customWidth="1"/>
    <col min="12547" max="12547" width="4.7109375" style="43" customWidth="1"/>
    <col min="12548" max="12550" width="16.42578125" style="43" customWidth="1"/>
    <col min="12551" max="12801" width="9.140625" style="43"/>
    <col min="12802" max="12802" width="52.5703125" style="43" bestFit="1" customWidth="1"/>
    <col min="12803" max="12803" width="4.7109375" style="43" customWidth="1"/>
    <col min="12804" max="12806" width="16.42578125" style="43" customWidth="1"/>
    <col min="12807" max="13057" width="9.140625" style="43"/>
    <col min="13058" max="13058" width="52.5703125" style="43" bestFit="1" customWidth="1"/>
    <col min="13059" max="13059" width="4.7109375" style="43" customWidth="1"/>
    <col min="13060" max="13062" width="16.42578125" style="43" customWidth="1"/>
    <col min="13063" max="13313" width="9.140625" style="43"/>
    <col min="13314" max="13314" width="52.5703125" style="43" bestFit="1" customWidth="1"/>
    <col min="13315" max="13315" width="4.7109375" style="43" customWidth="1"/>
    <col min="13316" max="13318" width="16.42578125" style="43" customWidth="1"/>
    <col min="13319" max="13569" width="9.140625" style="43"/>
    <col min="13570" max="13570" width="52.5703125" style="43" bestFit="1" customWidth="1"/>
    <col min="13571" max="13571" width="4.7109375" style="43" customWidth="1"/>
    <col min="13572" max="13574" width="16.42578125" style="43" customWidth="1"/>
    <col min="13575" max="13825" width="9.140625" style="43"/>
    <col min="13826" max="13826" width="52.5703125" style="43" bestFit="1" customWidth="1"/>
    <col min="13827" max="13827" width="4.7109375" style="43" customWidth="1"/>
    <col min="13828" max="13830" width="16.42578125" style="43" customWidth="1"/>
    <col min="13831" max="14081" width="9.140625" style="43"/>
    <col min="14082" max="14082" width="52.5703125" style="43" bestFit="1" customWidth="1"/>
    <col min="14083" max="14083" width="4.7109375" style="43" customWidth="1"/>
    <col min="14084" max="14086" width="16.42578125" style="43" customWidth="1"/>
    <col min="14087" max="14337" width="9.140625" style="43"/>
    <col min="14338" max="14338" width="52.5703125" style="43" bestFit="1" customWidth="1"/>
    <col min="14339" max="14339" width="4.7109375" style="43" customWidth="1"/>
    <col min="14340" max="14342" width="16.42578125" style="43" customWidth="1"/>
    <col min="14343" max="14593" width="9.140625" style="43"/>
    <col min="14594" max="14594" width="52.5703125" style="43" bestFit="1" customWidth="1"/>
    <col min="14595" max="14595" width="4.7109375" style="43" customWidth="1"/>
    <col min="14596" max="14598" width="16.42578125" style="43" customWidth="1"/>
    <col min="14599" max="14849" width="9.140625" style="43"/>
    <col min="14850" max="14850" width="52.5703125" style="43" bestFit="1" customWidth="1"/>
    <col min="14851" max="14851" width="4.7109375" style="43" customWidth="1"/>
    <col min="14852" max="14854" width="16.42578125" style="43" customWidth="1"/>
    <col min="14855" max="15105" width="9.140625" style="43"/>
    <col min="15106" max="15106" width="52.5703125" style="43" bestFit="1" customWidth="1"/>
    <col min="15107" max="15107" width="4.7109375" style="43" customWidth="1"/>
    <col min="15108" max="15110" width="16.42578125" style="43" customWidth="1"/>
    <col min="15111" max="15361" width="9.140625" style="43"/>
    <col min="15362" max="15362" width="52.5703125" style="43" bestFit="1" customWidth="1"/>
    <col min="15363" max="15363" width="4.7109375" style="43" customWidth="1"/>
    <col min="15364" max="15366" width="16.42578125" style="43" customWidth="1"/>
    <col min="15367" max="15617" width="9.140625" style="43"/>
    <col min="15618" max="15618" width="52.5703125" style="43" bestFit="1" customWidth="1"/>
    <col min="15619" max="15619" width="4.7109375" style="43" customWidth="1"/>
    <col min="15620" max="15622" width="16.42578125" style="43" customWidth="1"/>
    <col min="15623" max="15873" width="9.140625" style="43"/>
    <col min="15874" max="15874" width="52.5703125" style="43" bestFit="1" customWidth="1"/>
    <col min="15875" max="15875" width="4.7109375" style="43" customWidth="1"/>
    <col min="15876" max="15878" width="16.42578125" style="43" customWidth="1"/>
    <col min="15879" max="16129" width="9.140625" style="43"/>
    <col min="16130" max="16130" width="52.5703125" style="43" bestFit="1" customWidth="1"/>
    <col min="16131" max="16131" width="4.7109375" style="43" customWidth="1"/>
    <col min="16132" max="16134" width="16.42578125" style="43" customWidth="1"/>
    <col min="16135" max="16384" width="9.140625" style="43"/>
  </cols>
  <sheetData>
    <row r="1" spans="1:10" ht="15" x14ac:dyDescent="0.25">
      <c r="A1" s="42" t="s">
        <v>19</v>
      </c>
      <c r="E1" s="44"/>
    </row>
    <row r="2" spans="1:10" x14ac:dyDescent="0.2">
      <c r="A2" s="46" t="s">
        <v>20</v>
      </c>
      <c r="E2" s="44"/>
    </row>
    <row r="3" spans="1:10" x14ac:dyDescent="0.2">
      <c r="A3" s="47"/>
      <c r="E3" s="44"/>
    </row>
    <row r="4" spans="1:10" x14ac:dyDescent="0.2">
      <c r="A4" s="46" t="s">
        <v>21</v>
      </c>
      <c r="B4" s="48"/>
      <c r="C4" s="48"/>
      <c r="D4" s="49"/>
      <c r="E4" s="50"/>
    </row>
    <row r="5" spans="1:10" x14ac:dyDescent="0.2">
      <c r="A5" s="51"/>
      <c r="B5" s="48"/>
      <c r="C5" s="48"/>
      <c r="D5" s="49"/>
      <c r="E5" s="50"/>
    </row>
    <row r="6" spans="1:10" x14ac:dyDescent="0.2">
      <c r="A6" s="52" t="s">
        <v>22</v>
      </c>
    </row>
    <row r="7" spans="1:10" ht="60" x14ac:dyDescent="0.2">
      <c r="A7" s="53" t="s">
        <v>23</v>
      </c>
      <c r="B7" s="54"/>
      <c r="C7" s="54" t="s">
        <v>24</v>
      </c>
      <c r="D7" s="54" t="s">
        <v>25</v>
      </c>
      <c r="E7" s="54" t="s">
        <v>26</v>
      </c>
      <c r="G7" s="54" t="s">
        <v>26</v>
      </c>
      <c r="H7" s="54" t="s">
        <v>27</v>
      </c>
      <c r="I7" s="54" t="s">
        <v>27</v>
      </c>
    </row>
    <row r="8" spans="1:10" x14ac:dyDescent="0.2">
      <c r="A8" s="55"/>
      <c r="B8" s="56" t="s">
        <v>28</v>
      </c>
      <c r="C8" s="57">
        <v>1</v>
      </c>
      <c r="D8" s="57">
        <v>2</v>
      </c>
      <c r="E8" s="57">
        <v>3</v>
      </c>
      <c r="F8" s="58"/>
      <c r="G8" s="59">
        <v>42825</v>
      </c>
      <c r="H8" s="59">
        <v>42735</v>
      </c>
      <c r="I8" s="59">
        <v>42643</v>
      </c>
    </row>
    <row r="9" spans="1:10" x14ac:dyDescent="0.2">
      <c r="A9" s="55" t="s">
        <v>29</v>
      </c>
      <c r="B9" s="60">
        <v>1</v>
      </c>
      <c r="C9" s="61">
        <v>2002800606.1700001</v>
      </c>
      <c r="D9" s="61">
        <v>96775889.159999996</v>
      </c>
      <c r="E9" s="61">
        <v>1906024717.01</v>
      </c>
      <c r="G9" s="61">
        <v>1883636983.4599998</v>
      </c>
      <c r="H9" s="61">
        <v>1873139642.28</v>
      </c>
      <c r="I9" s="61">
        <v>1892829829.5200002</v>
      </c>
      <c r="J9" s="62"/>
    </row>
    <row r="10" spans="1:10" x14ac:dyDescent="0.2">
      <c r="A10" s="55" t="s">
        <v>30</v>
      </c>
      <c r="B10" s="60">
        <v>2</v>
      </c>
      <c r="C10" s="61">
        <v>0</v>
      </c>
      <c r="D10" s="63"/>
      <c r="E10" s="63"/>
      <c r="G10" s="63"/>
      <c r="H10" s="63">
        <v>353864.26</v>
      </c>
      <c r="I10" s="63"/>
      <c r="J10" s="62"/>
    </row>
    <row r="11" spans="1:10" x14ac:dyDescent="0.2">
      <c r="A11" s="55" t="s">
        <v>31</v>
      </c>
      <c r="B11" s="60">
        <v>3</v>
      </c>
      <c r="C11" s="61">
        <v>18478484.789999999</v>
      </c>
      <c r="D11" s="64">
        <v>18186289.34</v>
      </c>
      <c r="E11" s="64">
        <v>292195.45</v>
      </c>
      <c r="G11" s="64">
        <v>323029.84999999998</v>
      </c>
      <c r="H11" s="64"/>
      <c r="I11" s="64">
        <v>344226.48</v>
      </c>
      <c r="J11" s="65"/>
    </row>
    <row r="12" spans="1:10" x14ac:dyDescent="0.2">
      <c r="A12" s="55" t="s">
        <v>32</v>
      </c>
      <c r="B12" s="60">
        <v>4</v>
      </c>
      <c r="C12" s="61"/>
      <c r="D12" s="63"/>
      <c r="E12" s="63"/>
      <c r="G12" s="63"/>
      <c r="H12" s="63"/>
      <c r="I12" s="63"/>
    </row>
    <row r="13" spans="1:10" x14ac:dyDescent="0.2">
      <c r="A13" s="55" t="s">
        <v>33</v>
      </c>
      <c r="B13" s="60">
        <v>5</v>
      </c>
      <c r="C13" s="61">
        <v>0</v>
      </c>
      <c r="D13" s="63"/>
      <c r="E13" s="63"/>
      <c r="G13" s="63"/>
      <c r="H13" s="63"/>
      <c r="I13" s="63"/>
    </row>
    <row r="14" spans="1:10" x14ac:dyDescent="0.2">
      <c r="A14" s="55" t="s">
        <v>34</v>
      </c>
      <c r="B14" s="60">
        <v>6</v>
      </c>
      <c r="C14" s="61">
        <v>1602697581.46</v>
      </c>
      <c r="D14" s="61">
        <v>0</v>
      </c>
      <c r="E14" s="61">
        <v>1602697581.46</v>
      </c>
      <c r="G14" s="61">
        <v>1645946689.1899998</v>
      </c>
      <c r="H14" s="61">
        <v>1634479081.8299999</v>
      </c>
      <c r="I14" s="61">
        <v>1578358692.1200001</v>
      </c>
    </row>
    <row r="15" spans="1:10" x14ac:dyDescent="0.2">
      <c r="A15" s="55" t="s">
        <v>35</v>
      </c>
      <c r="B15" s="60">
        <v>7</v>
      </c>
      <c r="C15" s="61"/>
      <c r="D15" s="63"/>
      <c r="E15" s="63"/>
      <c r="G15" s="63"/>
      <c r="H15" s="63"/>
      <c r="I15" s="63"/>
    </row>
    <row r="16" spans="1:10" x14ac:dyDescent="0.2">
      <c r="A16" s="55" t="s">
        <v>36</v>
      </c>
      <c r="B16" s="60">
        <v>8</v>
      </c>
      <c r="C16" s="61"/>
      <c r="D16" s="63"/>
      <c r="E16" s="63"/>
      <c r="G16" s="63"/>
      <c r="H16" s="63"/>
      <c r="I16" s="63"/>
    </row>
    <row r="17" spans="1:9" x14ac:dyDescent="0.2">
      <c r="A17" s="55" t="s">
        <v>37</v>
      </c>
      <c r="B17" s="60">
        <v>9</v>
      </c>
      <c r="C17" s="61">
        <v>270250</v>
      </c>
      <c r="D17" s="61">
        <v>0</v>
      </c>
      <c r="E17" s="61">
        <v>270250</v>
      </c>
      <c r="G17" s="61">
        <v>270250</v>
      </c>
      <c r="H17" s="61">
        <v>270250</v>
      </c>
      <c r="I17" s="61">
        <v>270250</v>
      </c>
    </row>
    <row r="18" spans="1:9" x14ac:dyDescent="0.2">
      <c r="A18" s="55" t="s">
        <v>38</v>
      </c>
      <c r="B18" s="60">
        <v>10</v>
      </c>
      <c r="C18" s="61">
        <v>270250</v>
      </c>
      <c r="D18" s="63"/>
      <c r="E18" s="63">
        <v>270250</v>
      </c>
      <c r="G18" s="63">
        <v>270250</v>
      </c>
      <c r="H18" s="63">
        <v>270250</v>
      </c>
      <c r="I18" s="63">
        <v>270250</v>
      </c>
    </row>
    <row r="19" spans="1:9" x14ac:dyDescent="0.2">
      <c r="A19" s="55" t="s">
        <v>39</v>
      </c>
      <c r="B19" s="60">
        <v>11</v>
      </c>
      <c r="C19" s="61"/>
      <c r="D19" s="63"/>
      <c r="E19" s="63"/>
      <c r="G19" s="63"/>
      <c r="H19" s="63"/>
      <c r="I19" s="63"/>
    </row>
    <row r="20" spans="1:9" x14ac:dyDescent="0.2">
      <c r="A20" s="55" t="s">
        <v>40</v>
      </c>
      <c r="B20" s="60">
        <v>12</v>
      </c>
      <c r="C20" s="61"/>
      <c r="D20" s="63"/>
      <c r="E20" s="63"/>
      <c r="G20" s="63"/>
      <c r="H20" s="63"/>
      <c r="I20" s="63"/>
    </row>
    <row r="21" spans="1:9" x14ac:dyDescent="0.2">
      <c r="A21" s="55" t="s">
        <v>41</v>
      </c>
      <c r="B21" s="60">
        <v>13</v>
      </c>
      <c r="C21" s="61"/>
      <c r="D21" s="63"/>
      <c r="E21" s="63"/>
      <c r="G21" s="63"/>
      <c r="H21" s="63"/>
      <c r="I21" s="63"/>
    </row>
    <row r="22" spans="1:9" x14ac:dyDescent="0.2">
      <c r="A22" s="55" t="s">
        <v>42</v>
      </c>
      <c r="B22" s="60">
        <v>14</v>
      </c>
      <c r="C22" s="61">
        <v>1602427331.46</v>
      </c>
      <c r="D22" s="61">
        <v>0</v>
      </c>
      <c r="E22" s="61">
        <v>1602427331.46</v>
      </c>
      <c r="G22" s="61">
        <v>1645676439.1899998</v>
      </c>
      <c r="H22" s="61">
        <v>1634208831.8299999</v>
      </c>
      <c r="I22" s="61">
        <v>1578088442.1200001</v>
      </c>
    </row>
    <row r="23" spans="1:9" x14ac:dyDescent="0.2">
      <c r="A23" s="55" t="s">
        <v>43</v>
      </c>
      <c r="B23" s="60">
        <v>15</v>
      </c>
      <c r="C23" s="61">
        <v>2107001.9700000002</v>
      </c>
      <c r="D23" s="63"/>
      <c r="E23" s="63">
        <v>2107001.9700000002</v>
      </c>
      <c r="G23" s="63">
        <v>2560143.62</v>
      </c>
      <c r="H23" s="63">
        <v>1820457.84</v>
      </c>
      <c r="I23" s="63">
        <v>1337834.27</v>
      </c>
    </row>
    <row r="24" spans="1:9" x14ac:dyDescent="0.2">
      <c r="A24" s="55" t="s">
        <v>44</v>
      </c>
      <c r="B24" s="60">
        <v>16</v>
      </c>
      <c r="C24" s="61">
        <v>1600045389.8299999</v>
      </c>
      <c r="D24" s="61">
        <v>0</v>
      </c>
      <c r="E24" s="61">
        <v>1600045389.8299999</v>
      </c>
      <c r="G24" s="61">
        <v>1642841355.9099998</v>
      </c>
      <c r="H24" s="61">
        <v>1632113434.3299999</v>
      </c>
      <c r="I24" s="61">
        <v>1576642954.1900001</v>
      </c>
    </row>
    <row r="25" spans="1:9" x14ac:dyDescent="0.2">
      <c r="A25" s="66" t="s">
        <v>45</v>
      </c>
      <c r="B25" s="60">
        <v>17</v>
      </c>
      <c r="C25" s="67">
        <v>182925410</v>
      </c>
      <c r="D25" s="68"/>
      <c r="E25" s="68">
        <v>182925410</v>
      </c>
      <c r="G25" s="68">
        <v>184131141.11000001</v>
      </c>
      <c r="H25" s="68">
        <v>186441086.11000001</v>
      </c>
      <c r="I25" s="68">
        <v>173072560</v>
      </c>
    </row>
    <row r="26" spans="1:9" x14ac:dyDescent="0.2">
      <c r="A26" s="66" t="s">
        <v>46</v>
      </c>
      <c r="B26" s="60">
        <v>18</v>
      </c>
      <c r="C26" s="67">
        <v>1417119979.8299999</v>
      </c>
      <c r="D26" s="68"/>
      <c r="E26" s="68">
        <v>1417119979.8299999</v>
      </c>
      <c r="G26" s="68">
        <v>1458710214.8</v>
      </c>
      <c r="H26" s="68">
        <v>1371850170.6800001</v>
      </c>
      <c r="I26" s="68">
        <v>1328874447.52</v>
      </c>
    </row>
    <row r="27" spans="1:9" x14ac:dyDescent="0.2">
      <c r="A27" s="66" t="s">
        <v>47</v>
      </c>
      <c r="B27" s="60">
        <v>19</v>
      </c>
      <c r="C27" s="67"/>
      <c r="D27" s="68"/>
      <c r="E27" s="68"/>
      <c r="G27" s="68"/>
      <c r="H27" s="68">
        <v>73822177.540000007</v>
      </c>
      <c r="I27" s="68">
        <v>74695946.670000002</v>
      </c>
    </row>
    <row r="28" spans="1:9" x14ac:dyDescent="0.2">
      <c r="A28" s="55" t="s">
        <v>48</v>
      </c>
      <c r="B28" s="60">
        <v>20</v>
      </c>
      <c r="C28" s="61"/>
      <c r="D28" s="63"/>
      <c r="E28" s="63"/>
      <c r="G28" s="63"/>
      <c r="H28" s="63"/>
      <c r="I28" s="63"/>
    </row>
    <row r="29" spans="1:9" x14ac:dyDescent="0.2">
      <c r="A29" s="55" t="s">
        <v>49</v>
      </c>
      <c r="B29" s="60">
        <v>21</v>
      </c>
      <c r="C29" s="61"/>
      <c r="D29" s="63"/>
      <c r="E29" s="63"/>
      <c r="G29" s="63"/>
      <c r="H29" s="63"/>
      <c r="I29" s="63"/>
    </row>
    <row r="30" spans="1:9" x14ac:dyDescent="0.2">
      <c r="A30" s="55" t="s">
        <v>50</v>
      </c>
      <c r="B30" s="60">
        <v>22</v>
      </c>
      <c r="C30" s="61">
        <v>274939.65999999997</v>
      </c>
      <c r="D30" s="63"/>
      <c r="E30" s="63">
        <v>274939.65999999997</v>
      </c>
      <c r="G30" s="63">
        <v>274939.65999999997</v>
      </c>
      <c r="H30" s="63">
        <v>274939.65999999997</v>
      </c>
      <c r="I30" s="63">
        <v>107653.66</v>
      </c>
    </row>
    <row r="31" spans="1:9" x14ac:dyDescent="0.2">
      <c r="A31" s="55" t="s">
        <v>51</v>
      </c>
      <c r="B31" s="60">
        <v>23</v>
      </c>
      <c r="C31" s="61"/>
      <c r="D31" s="63"/>
      <c r="E31" s="63"/>
      <c r="G31" s="63"/>
      <c r="H31" s="63"/>
      <c r="I31" s="63"/>
    </row>
    <row r="32" spans="1:9" x14ac:dyDescent="0.2">
      <c r="A32" s="55" t="s">
        <v>52</v>
      </c>
      <c r="B32" s="60">
        <v>24</v>
      </c>
      <c r="C32" s="61"/>
      <c r="D32" s="63"/>
      <c r="E32" s="63"/>
      <c r="G32" s="63"/>
      <c r="H32" s="63"/>
      <c r="I32" s="63"/>
    </row>
    <row r="33" spans="1:9" x14ac:dyDescent="0.2">
      <c r="A33" s="55" t="s">
        <v>53</v>
      </c>
      <c r="B33" s="60">
        <v>25</v>
      </c>
      <c r="C33" s="61">
        <v>102826713.56999999</v>
      </c>
      <c r="D33" s="63"/>
      <c r="E33" s="63">
        <v>102826713.56999999</v>
      </c>
      <c r="G33" s="63">
        <v>100853053.70999999</v>
      </c>
      <c r="H33" s="63">
        <v>91773408.560000002</v>
      </c>
      <c r="I33" s="63">
        <v>84143779.799999997</v>
      </c>
    </row>
    <row r="34" spans="1:9" x14ac:dyDescent="0.2">
      <c r="A34" s="55" t="s">
        <v>54</v>
      </c>
      <c r="B34" s="60">
        <v>26</v>
      </c>
      <c r="C34" s="61">
        <v>88558437.219999999</v>
      </c>
      <c r="D34" s="61">
        <v>59556061.619999997</v>
      </c>
      <c r="E34" s="61">
        <v>29002375.600000001</v>
      </c>
      <c r="G34" s="61">
        <v>20541289.219999999</v>
      </c>
      <c r="H34" s="61">
        <v>18141112.23</v>
      </c>
      <c r="I34" s="61">
        <v>33602019.5</v>
      </c>
    </row>
    <row r="35" spans="1:9" x14ac:dyDescent="0.2">
      <c r="A35" s="55" t="s">
        <v>55</v>
      </c>
      <c r="B35" s="60">
        <v>27</v>
      </c>
      <c r="C35" s="61">
        <v>74512173.179999992</v>
      </c>
      <c r="D35" s="61">
        <v>59025728.619999997</v>
      </c>
      <c r="E35" s="61">
        <v>15486444.560000001</v>
      </c>
      <c r="G35" s="61">
        <v>5821457.7299999995</v>
      </c>
      <c r="H35" s="61">
        <v>4974758.8100000005</v>
      </c>
      <c r="I35" s="61">
        <v>9829363.9400000013</v>
      </c>
    </row>
    <row r="36" spans="1:9" x14ac:dyDescent="0.2">
      <c r="A36" s="55" t="s">
        <v>56</v>
      </c>
      <c r="B36" s="60">
        <v>28</v>
      </c>
      <c r="C36" s="61">
        <v>27992381.91</v>
      </c>
      <c r="D36" s="63">
        <v>13270006.189999999</v>
      </c>
      <c r="E36" s="63">
        <v>14722375.720000001</v>
      </c>
      <c r="G36" s="63">
        <v>5022266.8899999997</v>
      </c>
      <c r="H36" s="63">
        <v>3759985.21</v>
      </c>
      <c r="I36" s="63">
        <v>6602006.1100000003</v>
      </c>
    </row>
    <row r="37" spans="1:9" x14ac:dyDescent="0.2">
      <c r="A37" s="55" t="s">
        <v>57</v>
      </c>
      <c r="B37" s="60">
        <v>29</v>
      </c>
      <c r="C37" s="61">
        <v>46519791.270000003</v>
      </c>
      <c r="D37" s="63">
        <v>45755722.43</v>
      </c>
      <c r="E37" s="63">
        <v>764068.84</v>
      </c>
      <c r="G37" s="63">
        <v>799190.84</v>
      </c>
      <c r="H37" s="63">
        <v>1214773.6000000001</v>
      </c>
      <c r="I37" s="63">
        <v>3227357.83</v>
      </c>
    </row>
    <row r="38" spans="1:9" x14ac:dyDescent="0.2">
      <c r="A38" s="55" t="s">
        <v>58</v>
      </c>
      <c r="B38" s="60">
        <v>30</v>
      </c>
      <c r="C38" s="61">
        <v>4786904.95</v>
      </c>
      <c r="D38" s="63"/>
      <c r="E38" s="63">
        <v>4786904.95</v>
      </c>
      <c r="G38" s="63">
        <v>6551187.5899999999</v>
      </c>
      <c r="H38" s="63">
        <v>292850.62</v>
      </c>
      <c r="I38" s="63">
        <v>263305.62</v>
      </c>
    </row>
    <row r="39" spans="1:9" x14ac:dyDescent="0.2">
      <c r="A39" s="55" t="s">
        <v>59</v>
      </c>
      <c r="B39" s="60">
        <v>31</v>
      </c>
      <c r="C39" s="61">
        <v>9259359.0899999999</v>
      </c>
      <c r="D39" s="63">
        <v>530333</v>
      </c>
      <c r="E39" s="63">
        <v>8729026.0899999999</v>
      </c>
      <c r="G39" s="63">
        <v>8168643.9000000004</v>
      </c>
      <c r="H39" s="63">
        <v>12873502.800000001</v>
      </c>
      <c r="I39" s="63">
        <v>23509349.940000001</v>
      </c>
    </row>
    <row r="40" spans="1:9" x14ac:dyDescent="0.2">
      <c r="A40" s="55" t="s">
        <v>60</v>
      </c>
      <c r="B40" s="60">
        <v>32</v>
      </c>
      <c r="C40" s="61">
        <v>155937920.59999999</v>
      </c>
      <c r="D40" s="61">
        <v>19033538.199999999</v>
      </c>
      <c r="E40" s="61">
        <v>136904382.40000001</v>
      </c>
      <c r="G40" s="61">
        <v>103241311.86</v>
      </c>
      <c r="H40" s="61">
        <v>113755488.38999999</v>
      </c>
      <c r="I40" s="61">
        <v>180901017.96000001</v>
      </c>
    </row>
    <row r="41" spans="1:9" x14ac:dyDescent="0.2">
      <c r="A41" s="55" t="s">
        <v>61</v>
      </c>
      <c r="B41" s="60">
        <v>33</v>
      </c>
      <c r="C41" s="61">
        <v>27675423.100000001</v>
      </c>
      <c r="D41" s="63">
        <v>19033538.199999999</v>
      </c>
      <c r="E41" s="63">
        <v>8641884.9000000004</v>
      </c>
      <c r="G41" s="63">
        <v>7714283.8099999996</v>
      </c>
      <c r="H41" s="63">
        <v>8220228.6799999997</v>
      </c>
      <c r="I41" s="63">
        <v>8666401.3300000001</v>
      </c>
    </row>
    <row r="42" spans="1:9" x14ac:dyDescent="0.2">
      <c r="A42" s="55" t="s">
        <v>62</v>
      </c>
      <c r="B42" s="60">
        <v>34</v>
      </c>
      <c r="C42" s="61">
        <v>128262497.5</v>
      </c>
      <c r="D42" s="63"/>
      <c r="E42" s="63">
        <v>128262497.5</v>
      </c>
      <c r="G42" s="63">
        <v>95527028.049999997</v>
      </c>
      <c r="H42" s="63">
        <v>105535259.70999999</v>
      </c>
      <c r="I42" s="63">
        <v>172234616.63</v>
      </c>
    </row>
    <row r="43" spans="1:9" x14ac:dyDescent="0.2">
      <c r="A43" s="55" t="s">
        <v>63</v>
      </c>
      <c r="B43" s="60">
        <v>35</v>
      </c>
      <c r="C43" s="61"/>
      <c r="D43" s="63"/>
      <c r="E43" s="63"/>
      <c r="G43" s="63"/>
      <c r="H43" s="63"/>
      <c r="I43" s="63"/>
    </row>
    <row r="44" spans="1:9" x14ac:dyDescent="0.2">
      <c r="A44" s="55" t="s">
        <v>64</v>
      </c>
      <c r="B44" s="60">
        <v>36</v>
      </c>
      <c r="C44" s="61">
        <v>34301468.530000001</v>
      </c>
      <c r="D44" s="61">
        <v>0</v>
      </c>
      <c r="E44" s="61">
        <v>34301468.530000001</v>
      </c>
      <c r="G44" s="61">
        <v>12731609.629999999</v>
      </c>
      <c r="H44" s="61">
        <v>14635887.01</v>
      </c>
      <c r="I44" s="61">
        <v>15480093.66</v>
      </c>
    </row>
    <row r="45" spans="1:9" x14ac:dyDescent="0.2">
      <c r="A45" s="55" t="s">
        <v>65</v>
      </c>
      <c r="B45" s="60">
        <v>37</v>
      </c>
      <c r="C45" s="61"/>
      <c r="D45" s="63"/>
      <c r="E45" s="63"/>
      <c r="G45" s="63"/>
      <c r="H45" s="63"/>
      <c r="I45" s="63"/>
    </row>
    <row r="46" spans="1:9" x14ac:dyDescent="0.2">
      <c r="A46" s="55" t="s">
        <v>66</v>
      </c>
      <c r="B46" s="60">
        <v>38</v>
      </c>
      <c r="C46" s="61">
        <v>33761375.490000002</v>
      </c>
      <c r="D46" s="61">
        <v>0</v>
      </c>
      <c r="E46" s="61">
        <v>33761375.490000002</v>
      </c>
      <c r="G46" s="61">
        <v>12128576.67</v>
      </c>
      <c r="H46" s="61">
        <v>14061445.51</v>
      </c>
      <c r="I46" s="61">
        <v>14983022.16</v>
      </c>
    </row>
    <row r="47" spans="1:9" x14ac:dyDescent="0.2">
      <c r="A47" s="55" t="s">
        <v>67</v>
      </c>
      <c r="B47" s="60">
        <v>39</v>
      </c>
      <c r="C47" s="61">
        <v>4313623.03</v>
      </c>
      <c r="D47" s="63"/>
      <c r="E47" s="63">
        <v>4313623.03</v>
      </c>
      <c r="G47" s="63">
        <v>4821549.66</v>
      </c>
      <c r="H47" s="63">
        <v>6072459.7599999998</v>
      </c>
      <c r="I47" s="63">
        <v>7111100.8499999996</v>
      </c>
    </row>
    <row r="48" spans="1:9" x14ac:dyDescent="0.2">
      <c r="A48" s="55" t="s">
        <v>68</v>
      </c>
      <c r="B48" s="60">
        <v>40</v>
      </c>
      <c r="C48" s="61">
        <v>29447752.460000001</v>
      </c>
      <c r="D48" s="63"/>
      <c r="E48" s="63">
        <v>29447752.460000001</v>
      </c>
      <c r="G48" s="63">
        <v>7307027.0099999998</v>
      </c>
      <c r="H48" s="63">
        <v>7988985.75</v>
      </c>
      <c r="I48" s="63">
        <v>7871921.3099999996</v>
      </c>
    </row>
    <row r="49" spans="1:9" x14ac:dyDescent="0.2">
      <c r="A49" s="69" t="s">
        <v>69</v>
      </c>
      <c r="B49" s="70">
        <v>41</v>
      </c>
      <c r="C49" s="71">
        <v>540093.04</v>
      </c>
      <c r="D49" s="72"/>
      <c r="E49" s="72">
        <v>540093.04</v>
      </c>
      <c r="G49" s="72">
        <v>603032.96</v>
      </c>
      <c r="H49" s="72">
        <v>574441.5</v>
      </c>
      <c r="I49" s="72">
        <v>497071.5</v>
      </c>
    </row>
    <row r="50" spans="1:9" x14ac:dyDescent="0.2">
      <c r="A50" s="55" t="s">
        <v>70</v>
      </c>
      <c r="B50" s="60">
        <v>42</v>
      </c>
      <c r="C50" s="73"/>
      <c r="D50" s="74"/>
      <c r="E50" s="74"/>
      <c r="G50" s="74"/>
      <c r="H50" s="74"/>
      <c r="I50" s="74"/>
    </row>
    <row r="51" spans="1:9" s="80" customFormat="1" x14ac:dyDescent="0.2">
      <c r="A51" s="75"/>
      <c r="B51" s="76"/>
      <c r="C51" s="77"/>
      <c r="D51" s="78"/>
      <c r="E51" s="78"/>
      <c r="F51" s="79"/>
      <c r="G51" s="78"/>
      <c r="H51" s="78"/>
      <c r="I51" s="78"/>
    </row>
    <row r="52" spans="1:9" s="80" customFormat="1" x14ac:dyDescent="0.2">
      <c r="A52" s="75"/>
      <c r="B52" s="76"/>
      <c r="C52" s="77"/>
      <c r="D52" s="78"/>
      <c r="E52" s="78"/>
      <c r="F52" s="79"/>
      <c r="G52" s="78"/>
      <c r="H52" s="78"/>
      <c r="I52" s="78"/>
    </row>
    <row r="53" spans="1:9" s="80" customFormat="1" x14ac:dyDescent="0.2">
      <c r="A53" s="75"/>
      <c r="B53" s="76"/>
      <c r="C53" s="77"/>
      <c r="D53" s="78"/>
      <c r="E53" s="78"/>
      <c r="F53" s="79"/>
      <c r="G53" s="78"/>
      <c r="H53" s="78"/>
      <c r="I53" s="78"/>
    </row>
    <row r="54" spans="1:9" s="80" customFormat="1" x14ac:dyDescent="0.2">
      <c r="A54" s="75"/>
      <c r="B54" s="76"/>
      <c r="C54" s="77"/>
      <c r="D54" s="78"/>
      <c r="E54" s="78"/>
      <c r="F54" s="79"/>
      <c r="G54" s="78"/>
      <c r="H54" s="78"/>
      <c r="I54" s="78"/>
    </row>
    <row r="55" spans="1:9" x14ac:dyDescent="0.2">
      <c r="A55" s="81" t="s">
        <v>71</v>
      </c>
      <c r="I55" s="43"/>
    </row>
    <row r="56" spans="1:9" ht="30.75" customHeight="1" x14ac:dyDescent="0.2">
      <c r="A56" s="53" t="str">
        <f>A7</f>
        <v>v tis. Kč, k 30.6.2017</v>
      </c>
      <c r="B56" s="82"/>
      <c r="C56" s="54" t="s">
        <v>72</v>
      </c>
      <c r="D56" s="54" t="s">
        <v>73</v>
      </c>
      <c r="E56" s="54" t="s">
        <v>74</v>
      </c>
      <c r="G56" s="54" t="s">
        <v>74</v>
      </c>
      <c r="H56" s="54" t="s">
        <v>74</v>
      </c>
      <c r="I56" s="54" t="s">
        <v>74</v>
      </c>
    </row>
    <row r="57" spans="1:9" x14ac:dyDescent="0.2">
      <c r="A57" s="83"/>
      <c r="B57" s="84" t="s">
        <v>28</v>
      </c>
      <c r="C57" s="85">
        <v>1</v>
      </c>
      <c r="D57" s="85">
        <v>2</v>
      </c>
      <c r="E57" s="85">
        <v>3</v>
      </c>
      <c r="G57" s="59">
        <v>42825</v>
      </c>
      <c r="H57" s="59">
        <v>42735</v>
      </c>
      <c r="I57" s="59">
        <v>42643</v>
      </c>
    </row>
    <row r="58" spans="1:9" x14ac:dyDescent="0.2">
      <c r="A58" s="55" t="s">
        <v>75</v>
      </c>
      <c r="B58" s="86">
        <v>1</v>
      </c>
      <c r="C58" s="87" t="s">
        <v>76</v>
      </c>
      <c r="D58" s="88" t="s">
        <v>76</v>
      </c>
      <c r="E58" s="61">
        <v>1906024717.0100002</v>
      </c>
      <c r="G58" s="61">
        <v>1883636983.4599998</v>
      </c>
      <c r="H58" s="61">
        <v>1873139642.28</v>
      </c>
      <c r="I58" s="61">
        <v>1892829829.5200002</v>
      </c>
    </row>
    <row r="59" spans="1:9" x14ac:dyDescent="0.2">
      <c r="A59" s="55" t="s">
        <v>77</v>
      </c>
      <c r="B59" s="86">
        <v>2</v>
      </c>
      <c r="C59" s="89" t="s">
        <v>76</v>
      </c>
      <c r="D59" s="90" t="s">
        <v>76</v>
      </c>
      <c r="E59" s="61">
        <v>447864802.69</v>
      </c>
      <c r="G59" s="61">
        <v>435490561.43000001</v>
      </c>
      <c r="H59" s="61">
        <v>443979101.12000006</v>
      </c>
      <c r="I59" s="61">
        <v>433149833.52000004</v>
      </c>
    </row>
    <row r="60" spans="1:9" x14ac:dyDescent="0.2">
      <c r="A60" s="55" t="s">
        <v>78</v>
      </c>
      <c r="B60" s="86">
        <v>3</v>
      </c>
      <c r="C60" s="89" t="s">
        <v>76</v>
      </c>
      <c r="D60" s="90" t="s">
        <v>76</v>
      </c>
      <c r="E60" s="63">
        <v>316840000</v>
      </c>
      <c r="G60" s="63">
        <v>316840000</v>
      </c>
      <c r="H60" s="63">
        <v>316840000</v>
      </c>
      <c r="I60" s="63">
        <v>316840000</v>
      </c>
    </row>
    <row r="61" spans="1:9" x14ac:dyDescent="0.2">
      <c r="A61" s="55" t="s">
        <v>79</v>
      </c>
      <c r="B61" s="86">
        <v>4</v>
      </c>
      <c r="C61" s="89" t="s">
        <v>76</v>
      </c>
      <c r="D61" s="90" t="s">
        <v>76</v>
      </c>
      <c r="E61" s="63"/>
      <c r="G61" s="63"/>
      <c r="H61" s="63"/>
      <c r="I61" s="63"/>
    </row>
    <row r="62" spans="1:9" x14ac:dyDescent="0.2">
      <c r="A62" s="55" t="s">
        <v>80</v>
      </c>
      <c r="B62" s="86">
        <v>5</v>
      </c>
      <c r="C62" s="89" t="s">
        <v>76</v>
      </c>
      <c r="D62" s="90" t="s">
        <v>76</v>
      </c>
      <c r="E62" s="63"/>
      <c r="G62" s="63"/>
      <c r="H62" s="63"/>
      <c r="I62" s="63"/>
    </row>
    <row r="63" spans="1:9" x14ac:dyDescent="0.2">
      <c r="A63" s="55" t="s">
        <v>81</v>
      </c>
      <c r="B63" s="86">
        <v>6</v>
      </c>
      <c r="C63" s="89" t="s">
        <v>76</v>
      </c>
      <c r="D63" s="90" t="s">
        <v>76</v>
      </c>
      <c r="E63" s="63"/>
      <c r="G63" s="63"/>
      <c r="H63" s="63"/>
      <c r="I63" s="63"/>
    </row>
    <row r="64" spans="1:9" x14ac:dyDescent="0.2">
      <c r="A64" s="55" t="s">
        <v>82</v>
      </c>
      <c r="B64" s="86">
        <v>7</v>
      </c>
      <c r="C64" s="89" t="s">
        <v>76</v>
      </c>
      <c r="D64" s="90" t="s">
        <v>76</v>
      </c>
      <c r="E64" s="63"/>
      <c r="G64" s="63"/>
      <c r="H64" s="63"/>
      <c r="I64" s="63"/>
    </row>
    <row r="65" spans="1:12" x14ac:dyDescent="0.2">
      <c r="A65" s="55" t="s">
        <v>83</v>
      </c>
      <c r="B65" s="86">
        <v>8</v>
      </c>
      <c r="C65" s="89" t="s">
        <v>76</v>
      </c>
      <c r="D65" s="90" t="s">
        <v>76</v>
      </c>
      <c r="E65" s="63">
        <v>17795872.91</v>
      </c>
      <c r="G65" s="63">
        <v>17795872.91</v>
      </c>
      <c r="H65" s="63">
        <v>17795872.91</v>
      </c>
      <c r="I65" s="63">
        <v>18688822.300000001</v>
      </c>
    </row>
    <row r="66" spans="1:12" x14ac:dyDescent="0.2">
      <c r="A66" s="55" t="s">
        <v>84</v>
      </c>
      <c r="B66" s="86">
        <v>9</v>
      </c>
      <c r="C66" s="89" t="s">
        <v>76</v>
      </c>
      <c r="D66" s="90" t="s">
        <v>76</v>
      </c>
      <c r="E66" s="63"/>
      <c r="G66" s="63"/>
      <c r="H66" s="63"/>
      <c r="I66" s="63"/>
    </row>
    <row r="67" spans="1:12" x14ac:dyDescent="0.2">
      <c r="A67" s="55" t="s">
        <v>85</v>
      </c>
      <c r="B67" s="86">
        <v>10</v>
      </c>
      <c r="C67" s="89" t="s">
        <v>76</v>
      </c>
      <c r="D67" s="90" t="s">
        <v>76</v>
      </c>
      <c r="E67" s="63">
        <v>109343228.20999999</v>
      </c>
      <c r="G67" s="63">
        <v>109343228.20999999</v>
      </c>
      <c r="H67" s="63">
        <v>96998643.920000002</v>
      </c>
      <c r="I67" s="63">
        <v>96998643.920000002</v>
      </c>
    </row>
    <row r="68" spans="1:12" x14ac:dyDescent="0.2">
      <c r="A68" s="55" t="s">
        <v>86</v>
      </c>
      <c r="B68" s="86">
        <v>11</v>
      </c>
      <c r="C68" s="89" t="s">
        <v>76</v>
      </c>
      <c r="D68" s="90" t="s">
        <v>76</v>
      </c>
      <c r="E68" s="63">
        <v>3885701.57</v>
      </c>
      <c r="G68" s="63">
        <v>-8488539.6899999995</v>
      </c>
      <c r="H68" s="63">
        <v>12344584.289999999</v>
      </c>
      <c r="I68" s="63">
        <v>622367.30000000005</v>
      </c>
    </row>
    <row r="69" spans="1:12" x14ac:dyDescent="0.2">
      <c r="A69" s="55" t="s">
        <v>87</v>
      </c>
      <c r="B69" s="86">
        <v>12</v>
      </c>
      <c r="C69" s="89" t="s">
        <v>76</v>
      </c>
      <c r="D69" s="90" t="s">
        <v>76</v>
      </c>
      <c r="E69" s="63"/>
      <c r="G69" s="63"/>
      <c r="H69" s="63"/>
      <c r="I69" s="63"/>
    </row>
    <row r="70" spans="1:12" x14ac:dyDescent="0.2">
      <c r="A70" s="55" t="s">
        <v>88</v>
      </c>
      <c r="B70" s="86">
        <v>13</v>
      </c>
      <c r="C70" s="61">
        <v>1297380118.26</v>
      </c>
      <c r="D70" s="61">
        <v>11979491.539999999</v>
      </c>
      <c r="E70" s="61">
        <v>1285400626.72</v>
      </c>
      <c r="G70" s="61">
        <v>1281895306.4799998</v>
      </c>
      <c r="H70" s="61">
        <v>1268979765.71</v>
      </c>
      <c r="I70" s="61">
        <v>1302959056.0700002</v>
      </c>
    </row>
    <row r="71" spans="1:12" x14ac:dyDescent="0.2">
      <c r="A71" s="55" t="s">
        <v>89</v>
      </c>
      <c r="B71" s="86">
        <v>14</v>
      </c>
      <c r="C71" s="61">
        <v>73696061.349999994</v>
      </c>
      <c r="D71" s="61">
        <v>0</v>
      </c>
      <c r="E71" s="61">
        <v>73696061.349999994</v>
      </c>
      <c r="G71" s="61">
        <v>43108962.839999996</v>
      </c>
      <c r="H71" s="61">
        <v>42756797.18</v>
      </c>
      <c r="I71" s="61">
        <v>42705670.120000005</v>
      </c>
    </row>
    <row r="72" spans="1:12" x14ac:dyDescent="0.2">
      <c r="A72" s="55" t="s">
        <v>90</v>
      </c>
      <c r="B72" s="86">
        <v>15</v>
      </c>
      <c r="C72" s="61">
        <v>8345291.6799999997</v>
      </c>
      <c r="D72" s="63"/>
      <c r="E72" s="63">
        <v>8345291.6799999997</v>
      </c>
      <c r="G72" s="63">
        <v>8293731.7599999998</v>
      </c>
      <c r="H72" s="63">
        <v>9335928.9499999993</v>
      </c>
      <c r="I72" s="63">
        <v>8472832.9900000002</v>
      </c>
    </row>
    <row r="73" spans="1:12" x14ac:dyDescent="0.2">
      <c r="A73" s="55" t="s">
        <v>91</v>
      </c>
      <c r="B73" s="86">
        <v>16</v>
      </c>
      <c r="C73" s="61">
        <v>65350769.670000002</v>
      </c>
      <c r="D73" s="63"/>
      <c r="E73" s="63">
        <v>65350769.670000002</v>
      </c>
      <c r="G73" s="63">
        <v>34815231.079999998</v>
      </c>
      <c r="H73" s="63">
        <v>33420868.23</v>
      </c>
      <c r="I73" s="63">
        <v>34232837.130000003</v>
      </c>
      <c r="L73" s="91"/>
    </row>
    <row r="74" spans="1:12" x14ac:dyDescent="0.2">
      <c r="A74" s="55" t="s">
        <v>92</v>
      </c>
      <c r="B74" s="86">
        <v>17</v>
      </c>
      <c r="C74" s="61">
        <v>1069367867.85</v>
      </c>
      <c r="D74" s="63"/>
      <c r="E74" s="63">
        <v>1069367867.85</v>
      </c>
      <c r="G74" s="63">
        <v>1089179287.8399999</v>
      </c>
      <c r="H74" s="63">
        <v>1088607000</v>
      </c>
      <c r="I74" s="63">
        <v>1107321512.1800001</v>
      </c>
    </row>
    <row r="75" spans="1:12" x14ac:dyDescent="0.2">
      <c r="A75" s="55" t="s">
        <v>93</v>
      </c>
      <c r="B75" s="86">
        <v>18</v>
      </c>
      <c r="C75" s="61">
        <v>105511878.06</v>
      </c>
      <c r="D75" s="61">
        <v>11979491.539999999</v>
      </c>
      <c r="E75" s="61">
        <v>93532386.519999996</v>
      </c>
      <c r="G75" s="61">
        <v>99894012.799999997</v>
      </c>
      <c r="H75" s="61">
        <v>89245829.689999998</v>
      </c>
      <c r="I75" s="61">
        <v>95328448.769999996</v>
      </c>
    </row>
    <row r="76" spans="1:12" x14ac:dyDescent="0.2">
      <c r="A76" s="55" t="s">
        <v>94</v>
      </c>
      <c r="B76" s="86">
        <v>19</v>
      </c>
      <c r="C76" s="61">
        <v>8895058</v>
      </c>
      <c r="D76" s="63"/>
      <c r="E76" s="63">
        <v>8895058</v>
      </c>
      <c r="G76" s="63">
        <v>10235214</v>
      </c>
      <c r="H76" s="63">
        <v>7955358</v>
      </c>
      <c r="I76" s="63">
        <v>8216122</v>
      </c>
    </row>
    <row r="77" spans="1:12" x14ac:dyDescent="0.2">
      <c r="A77" s="55" t="s">
        <v>95</v>
      </c>
      <c r="B77" s="86">
        <v>20</v>
      </c>
      <c r="C77" s="61">
        <v>96616820.060000002</v>
      </c>
      <c r="D77" s="63">
        <v>11979491.539999999</v>
      </c>
      <c r="E77" s="63">
        <v>84637328.519999996</v>
      </c>
      <c r="G77" s="63">
        <v>89658798.799999997</v>
      </c>
      <c r="H77" s="63">
        <v>81290471.689999998</v>
      </c>
      <c r="I77" s="63">
        <v>87112326.769999996</v>
      </c>
    </row>
    <row r="78" spans="1:12" x14ac:dyDescent="0.2">
      <c r="A78" s="55" t="s">
        <v>96</v>
      </c>
      <c r="B78" s="86">
        <v>21</v>
      </c>
      <c r="C78" s="61">
        <v>25111338</v>
      </c>
      <c r="D78" s="61">
        <v>0</v>
      </c>
      <c r="E78" s="61">
        <v>25111338</v>
      </c>
      <c r="G78" s="61">
        <v>26020070</v>
      </c>
      <c r="H78" s="61">
        <v>24676644</v>
      </c>
      <c r="I78" s="61">
        <v>25531391</v>
      </c>
    </row>
    <row r="79" spans="1:12" x14ac:dyDescent="0.2">
      <c r="A79" s="55" t="s">
        <v>97</v>
      </c>
      <c r="B79" s="86">
        <v>22</v>
      </c>
      <c r="C79" s="61">
        <v>25111338</v>
      </c>
      <c r="D79" s="63"/>
      <c r="E79" s="63">
        <v>25111338</v>
      </c>
      <c r="G79" s="63">
        <v>26020070</v>
      </c>
      <c r="H79" s="63">
        <v>24676644</v>
      </c>
      <c r="I79" s="63">
        <v>25531391</v>
      </c>
    </row>
    <row r="80" spans="1:12" x14ac:dyDescent="0.2">
      <c r="A80" s="55" t="s">
        <v>98</v>
      </c>
      <c r="B80" s="86">
        <v>23</v>
      </c>
      <c r="C80" s="61"/>
      <c r="D80" s="63"/>
      <c r="E80" s="63"/>
      <c r="G80" s="63"/>
      <c r="H80" s="63"/>
      <c r="I80" s="63"/>
    </row>
    <row r="81" spans="1:9" x14ac:dyDescent="0.2">
      <c r="A81" s="55" t="s">
        <v>99</v>
      </c>
      <c r="B81" s="86">
        <v>24</v>
      </c>
      <c r="C81" s="61"/>
      <c r="D81" s="63"/>
      <c r="E81" s="63"/>
      <c r="G81" s="63"/>
      <c r="H81" s="63"/>
      <c r="I81" s="63"/>
    </row>
    <row r="82" spans="1:9" x14ac:dyDescent="0.2">
      <c r="A82" s="55" t="s">
        <v>100</v>
      </c>
      <c r="B82" s="86">
        <v>25</v>
      </c>
      <c r="C82" s="61">
        <v>23692973</v>
      </c>
      <c r="D82" s="63">
        <v>0</v>
      </c>
      <c r="E82" s="63">
        <v>23692973</v>
      </c>
      <c r="G82" s="63">
        <v>23692973</v>
      </c>
      <c r="H82" s="63">
        <v>23693494.839999914</v>
      </c>
      <c r="I82" s="63">
        <v>32072034</v>
      </c>
    </row>
    <row r="83" spans="1:9" x14ac:dyDescent="0.2">
      <c r="A83" s="55" t="s">
        <v>101</v>
      </c>
      <c r="B83" s="86">
        <v>26</v>
      </c>
      <c r="C83" s="61"/>
      <c r="D83" s="61"/>
      <c r="E83" s="61"/>
      <c r="G83" s="61"/>
      <c r="H83" s="61"/>
      <c r="I83" s="61">
        <v>0</v>
      </c>
    </row>
    <row r="84" spans="1:9" x14ac:dyDescent="0.2">
      <c r="A84" s="55" t="s">
        <v>102</v>
      </c>
      <c r="B84" s="86">
        <v>27</v>
      </c>
      <c r="C84" s="61"/>
      <c r="D84" s="63"/>
      <c r="E84" s="63"/>
      <c r="G84" s="63"/>
      <c r="H84" s="63"/>
      <c r="I84" s="63"/>
    </row>
    <row r="85" spans="1:9" x14ac:dyDescent="0.2">
      <c r="A85" s="55" t="s">
        <v>103</v>
      </c>
      <c r="B85" s="86">
        <v>28</v>
      </c>
      <c r="C85" s="61"/>
      <c r="D85" s="63"/>
      <c r="E85" s="63"/>
      <c r="G85" s="63"/>
      <c r="H85" s="63"/>
      <c r="I85" s="63"/>
    </row>
    <row r="86" spans="1:9" x14ac:dyDescent="0.2">
      <c r="A86" s="55" t="s">
        <v>104</v>
      </c>
      <c r="B86" s="86">
        <v>29</v>
      </c>
      <c r="C86" s="61"/>
      <c r="D86" s="63"/>
      <c r="E86" s="63"/>
      <c r="G86" s="63"/>
      <c r="H86" s="63"/>
      <c r="I86" s="63"/>
    </row>
    <row r="87" spans="1:9" x14ac:dyDescent="0.2">
      <c r="A87" s="55" t="s">
        <v>105</v>
      </c>
      <c r="B87" s="86">
        <v>30</v>
      </c>
      <c r="C87" s="61"/>
      <c r="D87" s="61"/>
      <c r="E87" s="61"/>
      <c r="G87" s="61"/>
      <c r="H87" s="61"/>
      <c r="I87" s="61">
        <v>0</v>
      </c>
    </row>
    <row r="88" spans="1:9" x14ac:dyDescent="0.2">
      <c r="A88" s="55" t="s">
        <v>106</v>
      </c>
      <c r="B88" s="86">
        <v>31</v>
      </c>
      <c r="C88" s="61"/>
      <c r="D88" s="63"/>
      <c r="E88" s="63"/>
      <c r="G88" s="63"/>
      <c r="H88" s="63"/>
      <c r="I88" s="63"/>
    </row>
    <row r="89" spans="1:9" x14ac:dyDescent="0.2">
      <c r="A89" s="55" t="s">
        <v>107</v>
      </c>
      <c r="B89" s="86">
        <v>32</v>
      </c>
      <c r="C89" s="61"/>
      <c r="D89" s="63"/>
      <c r="E89" s="63"/>
      <c r="G89" s="63"/>
      <c r="H89" s="63"/>
      <c r="I89" s="63"/>
    </row>
    <row r="90" spans="1:9" x14ac:dyDescent="0.2">
      <c r="A90" s="55" t="s">
        <v>108</v>
      </c>
      <c r="B90" s="86">
        <v>33</v>
      </c>
      <c r="C90" s="61">
        <v>102826712.91</v>
      </c>
      <c r="D90" s="63"/>
      <c r="E90" s="63">
        <v>102826712.91</v>
      </c>
      <c r="G90" s="63">
        <v>101853053.77</v>
      </c>
      <c r="H90" s="63">
        <v>91773408.629999995</v>
      </c>
      <c r="I90" s="63">
        <v>84143780.390000001</v>
      </c>
    </row>
    <row r="91" spans="1:9" x14ac:dyDescent="0.2">
      <c r="A91" s="55" t="s">
        <v>109</v>
      </c>
      <c r="B91" s="86">
        <v>34</v>
      </c>
      <c r="C91" s="89" t="s">
        <v>76</v>
      </c>
      <c r="D91" s="90" t="s">
        <v>76</v>
      </c>
      <c r="E91" s="61"/>
      <c r="G91" s="61"/>
      <c r="H91" s="61"/>
      <c r="I91" s="61">
        <v>0</v>
      </c>
    </row>
    <row r="92" spans="1:9" x14ac:dyDescent="0.2">
      <c r="A92" s="55" t="s">
        <v>110</v>
      </c>
      <c r="B92" s="86">
        <v>35</v>
      </c>
      <c r="C92" s="89" t="s">
        <v>76</v>
      </c>
      <c r="D92" s="90" t="s">
        <v>76</v>
      </c>
      <c r="E92" s="63"/>
      <c r="G92" s="63"/>
      <c r="H92" s="63"/>
      <c r="I92" s="63"/>
    </row>
    <row r="93" spans="1:9" x14ac:dyDescent="0.2">
      <c r="A93" s="55" t="s">
        <v>111</v>
      </c>
      <c r="B93" s="86">
        <v>36</v>
      </c>
      <c r="C93" s="89" t="s">
        <v>76</v>
      </c>
      <c r="D93" s="90" t="s">
        <v>76</v>
      </c>
      <c r="E93" s="63"/>
      <c r="G93" s="63"/>
      <c r="H93" s="63"/>
      <c r="I93" s="63"/>
    </row>
    <row r="94" spans="1:9" x14ac:dyDescent="0.2">
      <c r="A94" s="55" t="s">
        <v>112</v>
      </c>
      <c r="B94" s="86">
        <v>37</v>
      </c>
      <c r="C94" s="89" t="s">
        <v>76</v>
      </c>
      <c r="D94" s="90" t="s">
        <v>76</v>
      </c>
      <c r="E94" s="63"/>
      <c r="G94" s="63"/>
      <c r="H94" s="63"/>
      <c r="I94" s="63"/>
    </row>
    <row r="95" spans="1:9" x14ac:dyDescent="0.2">
      <c r="A95" s="55" t="s">
        <v>113</v>
      </c>
      <c r="B95" s="86">
        <v>38</v>
      </c>
      <c r="C95" s="89" t="s">
        <v>76</v>
      </c>
      <c r="D95" s="90" t="s">
        <v>76</v>
      </c>
      <c r="E95" s="63"/>
      <c r="G95" s="63"/>
      <c r="H95" s="63"/>
      <c r="I95" s="63"/>
    </row>
    <row r="96" spans="1:9" x14ac:dyDescent="0.2">
      <c r="A96" s="55" t="s">
        <v>114</v>
      </c>
      <c r="B96" s="86">
        <v>39</v>
      </c>
      <c r="C96" s="89" t="s">
        <v>76</v>
      </c>
      <c r="D96" s="90" t="s">
        <v>76</v>
      </c>
      <c r="E96" s="61">
        <v>61398852.640000001</v>
      </c>
      <c r="G96" s="61">
        <v>53831584.810000002</v>
      </c>
      <c r="H96" s="61">
        <v>54138678.779999994</v>
      </c>
      <c r="I96" s="61">
        <v>61082363.059999995</v>
      </c>
    </row>
    <row r="97" spans="1:9" x14ac:dyDescent="0.2">
      <c r="A97" s="55" t="s">
        <v>115</v>
      </c>
      <c r="B97" s="86">
        <v>40</v>
      </c>
      <c r="C97" s="89" t="s">
        <v>76</v>
      </c>
      <c r="D97" s="90" t="s">
        <v>76</v>
      </c>
      <c r="E97" s="63">
        <v>55258181.100000001</v>
      </c>
      <c r="G97" s="63">
        <v>48269643.140000001</v>
      </c>
      <c r="H97" s="63">
        <v>47081720.119999997</v>
      </c>
      <c r="I97" s="63">
        <v>49758774.479999997</v>
      </c>
    </row>
    <row r="98" spans="1:9" x14ac:dyDescent="0.2">
      <c r="A98" s="55" t="s">
        <v>116</v>
      </c>
      <c r="B98" s="86">
        <v>41</v>
      </c>
      <c r="C98" s="89" t="s">
        <v>76</v>
      </c>
      <c r="D98" s="90" t="s">
        <v>76</v>
      </c>
      <c r="E98" s="63"/>
      <c r="G98" s="63"/>
      <c r="H98" s="63">
        <v>2853940.22</v>
      </c>
      <c r="I98" s="63">
        <v>7678742.5</v>
      </c>
    </row>
    <row r="99" spans="1:9" x14ac:dyDescent="0.2">
      <c r="A99" s="55" t="s">
        <v>117</v>
      </c>
      <c r="B99" s="86">
        <v>42</v>
      </c>
      <c r="C99" s="89" t="s">
        <v>76</v>
      </c>
      <c r="D99" s="90" t="s">
        <v>76</v>
      </c>
      <c r="E99" s="63"/>
      <c r="G99" s="63"/>
      <c r="H99" s="63"/>
      <c r="I99" s="63"/>
    </row>
    <row r="100" spans="1:9" x14ac:dyDescent="0.2">
      <c r="A100" s="55" t="s">
        <v>118</v>
      </c>
      <c r="B100" s="86">
        <v>43</v>
      </c>
      <c r="C100" s="89" t="s">
        <v>76</v>
      </c>
      <c r="D100" s="90" t="s">
        <v>76</v>
      </c>
      <c r="E100" s="63"/>
      <c r="G100" s="63"/>
      <c r="H100" s="63"/>
      <c r="I100" s="63"/>
    </row>
    <row r="101" spans="1:9" x14ac:dyDescent="0.2">
      <c r="A101" s="55" t="s">
        <v>119</v>
      </c>
      <c r="B101" s="86">
        <v>44</v>
      </c>
      <c r="C101" s="89" t="s">
        <v>76</v>
      </c>
      <c r="D101" s="90" t="s">
        <v>76</v>
      </c>
      <c r="E101" s="63"/>
      <c r="G101" s="63"/>
      <c r="H101" s="63"/>
      <c r="I101" s="63"/>
    </row>
    <row r="102" spans="1:9" x14ac:dyDescent="0.2">
      <c r="A102" s="55" t="s">
        <v>120</v>
      </c>
      <c r="B102" s="86">
        <v>45</v>
      </c>
      <c r="C102" s="89" t="s">
        <v>76</v>
      </c>
      <c r="D102" s="90" t="s">
        <v>76</v>
      </c>
      <c r="E102" s="63">
        <v>6140671.54</v>
      </c>
      <c r="G102" s="63">
        <v>5561941.6699999999</v>
      </c>
      <c r="H102" s="63">
        <v>4203018.4400000004</v>
      </c>
      <c r="I102" s="63">
        <v>3644846.0800000001</v>
      </c>
    </row>
    <row r="103" spans="1:9" x14ac:dyDescent="0.2">
      <c r="A103" s="55" t="s">
        <v>121</v>
      </c>
      <c r="B103" s="86">
        <v>46</v>
      </c>
      <c r="C103" s="89" t="s">
        <v>76</v>
      </c>
      <c r="D103" s="90" t="s">
        <v>76</v>
      </c>
      <c r="E103" s="63">
        <v>1595706.56</v>
      </c>
      <c r="G103" s="63">
        <v>1799518.59</v>
      </c>
      <c r="H103" s="63">
        <v>1567446.14</v>
      </c>
      <c r="I103" s="63">
        <v>1413183.9</v>
      </c>
    </row>
    <row r="104" spans="1:9" x14ac:dyDescent="0.2">
      <c r="A104" s="55" t="s">
        <v>122</v>
      </c>
      <c r="B104" s="86">
        <v>47</v>
      </c>
      <c r="C104" s="89" t="s">
        <v>76</v>
      </c>
      <c r="D104" s="90" t="s">
        <v>76</v>
      </c>
      <c r="E104" s="63"/>
      <c r="G104" s="63"/>
      <c r="H104" s="63"/>
      <c r="I104" s="63"/>
    </row>
    <row r="105" spans="1:9" x14ac:dyDescent="0.2">
      <c r="A105" s="92" t="s">
        <v>123</v>
      </c>
      <c r="B105" s="86">
        <v>48</v>
      </c>
      <c r="C105" s="89" t="s">
        <v>76</v>
      </c>
      <c r="D105" s="90" t="s">
        <v>76</v>
      </c>
      <c r="E105" s="63"/>
      <c r="G105" s="63"/>
      <c r="H105" s="63"/>
      <c r="I105" s="63"/>
    </row>
    <row r="106" spans="1:9" x14ac:dyDescent="0.2">
      <c r="A106" s="55" t="s">
        <v>124</v>
      </c>
      <c r="B106" s="60">
        <v>49</v>
      </c>
      <c r="C106" s="93" t="s">
        <v>76</v>
      </c>
      <c r="D106" s="94" t="s">
        <v>76</v>
      </c>
      <c r="E106" s="61">
        <v>8533722.0500000007</v>
      </c>
      <c r="G106" s="61">
        <v>10566476.970000001</v>
      </c>
      <c r="H106" s="61">
        <v>14268688.039999999</v>
      </c>
      <c r="I106" s="61">
        <v>11494796.48</v>
      </c>
    </row>
    <row r="107" spans="1:9" x14ac:dyDescent="0.2">
      <c r="A107" s="55" t="s">
        <v>125</v>
      </c>
      <c r="B107" s="60">
        <v>50</v>
      </c>
      <c r="C107" s="93" t="s">
        <v>76</v>
      </c>
      <c r="D107" s="94" t="s">
        <v>76</v>
      </c>
      <c r="E107" s="63">
        <v>470456.63</v>
      </c>
      <c r="G107" s="63">
        <v>507979.55</v>
      </c>
      <c r="H107" s="63">
        <v>592631.6</v>
      </c>
      <c r="I107" s="63">
        <v>260658.3</v>
      </c>
    </row>
    <row r="108" spans="1:9" x14ac:dyDescent="0.2">
      <c r="A108" s="55" t="s">
        <v>126</v>
      </c>
      <c r="B108" s="60">
        <v>51</v>
      </c>
      <c r="C108" s="93" t="s">
        <v>76</v>
      </c>
      <c r="D108" s="94" t="s">
        <v>76</v>
      </c>
      <c r="E108" s="63">
        <v>8063265.4199999999</v>
      </c>
      <c r="G108" s="63">
        <v>10058497.42</v>
      </c>
      <c r="H108" s="63">
        <v>13676056.439999999</v>
      </c>
      <c r="I108" s="63">
        <v>11234138.18</v>
      </c>
    </row>
    <row r="109" spans="1:9" x14ac:dyDescent="0.2">
      <c r="A109" s="55" t="s">
        <v>127</v>
      </c>
      <c r="B109" s="60">
        <v>52</v>
      </c>
      <c r="C109" s="95" t="s">
        <v>76</v>
      </c>
      <c r="D109" s="96" t="s">
        <v>76</v>
      </c>
      <c r="E109" s="63">
        <v>8063265.4199999999</v>
      </c>
      <c r="G109" s="63">
        <v>10058497.42</v>
      </c>
      <c r="H109" s="63">
        <v>13676056.439999999</v>
      </c>
      <c r="I109" s="63">
        <v>11234138.18</v>
      </c>
    </row>
    <row r="110" spans="1:9" x14ac:dyDescent="0.2">
      <c r="A110" s="97"/>
      <c r="B110" s="98"/>
      <c r="C110" s="98"/>
      <c r="D110" s="98"/>
      <c r="E110" s="99"/>
    </row>
    <row r="111" spans="1:9" x14ac:dyDescent="0.2">
      <c r="A111" s="99"/>
      <c r="B111" s="99"/>
      <c r="C111" s="99"/>
      <c r="D111" s="99"/>
      <c r="E111" s="99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43" bestFit="1" customWidth="1"/>
    <col min="2" max="2" width="4.7109375" style="100" customWidth="1"/>
    <col min="3" max="4" width="15.7109375" style="43" customWidth="1"/>
    <col min="5" max="5" width="14.140625" style="43" customWidth="1"/>
    <col min="6" max="6" width="10.42578125" style="43" bestFit="1" customWidth="1"/>
    <col min="7" max="255" width="9.140625" style="43"/>
    <col min="256" max="256" width="52" style="43" bestFit="1" customWidth="1"/>
    <col min="257" max="257" width="4.7109375" style="43" customWidth="1"/>
    <col min="258" max="258" width="15.7109375" style="43" customWidth="1"/>
    <col min="259" max="511" width="9.140625" style="43"/>
    <col min="512" max="512" width="52" style="43" bestFit="1" customWidth="1"/>
    <col min="513" max="513" width="4.7109375" style="43" customWidth="1"/>
    <col min="514" max="514" width="15.7109375" style="43" customWidth="1"/>
    <col min="515" max="767" width="9.140625" style="43"/>
    <col min="768" max="768" width="52" style="43" bestFit="1" customWidth="1"/>
    <col min="769" max="769" width="4.7109375" style="43" customWidth="1"/>
    <col min="770" max="770" width="15.7109375" style="43" customWidth="1"/>
    <col min="771" max="1023" width="9.140625" style="43"/>
    <col min="1024" max="1024" width="52" style="43" bestFit="1" customWidth="1"/>
    <col min="1025" max="1025" width="4.7109375" style="43" customWidth="1"/>
    <col min="1026" max="1026" width="15.7109375" style="43" customWidth="1"/>
    <col min="1027" max="1279" width="9.140625" style="43"/>
    <col min="1280" max="1280" width="52" style="43" bestFit="1" customWidth="1"/>
    <col min="1281" max="1281" width="4.7109375" style="43" customWidth="1"/>
    <col min="1282" max="1282" width="15.7109375" style="43" customWidth="1"/>
    <col min="1283" max="1535" width="9.140625" style="43"/>
    <col min="1536" max="1536" width="52" style="43" bestFit="1" customWidth="1"/>
    <col min="1537" max="1537" width="4.7109375" style="43" customWidth="1"/>
    <col min="1538" max="1538" width="15.7109375" style="43" customWidth="1"/>
    <col min="1539" max="1791" width="9.140625" style="43"/>
    <col min="1792" max="1792" width="52" style="43" bestFit="1" customWidth="1"/>
    <col min="1793" max="1793" width="4.7109375" style="43" customWidth="1"/>
    <col min="1794" max="1794" width="15.7109375" style="43" customWidth="1"/>
    <col min="1795" max="2047" width="9.140625" style="43"/>
    <col min="2048" max="2048" width="52" style="43" bestFit="1" customWidth="1"/>
    <col min="2049" max="2049" width="4.7109375" style="43" customWidth="1"/>
    <col min="2050" max="2050" width="15.7109375" style="43" customWidth="1"/>
    <col min="2051" max="2303" width="9.140625" style="43"/>
    <col min="2304" max="2304" width="52" style="43" bestFit="1" customWidth="1"/>
    <col min="2305" max="2305" width="4.7109375" style="43" customWidth="1"/>
    <col min="2306" max="2306" width="15.7109375" style="43" customWidth="1"/>
    <col min="2307" max="2559" width="9.140625" style="43"/>
    <col min="2560" max="2560" width="52" style="43" bestFit="1" customWidth="1"/>
    <col min="2561" max="2561" width="4.7109375" style="43" customWidth="1"/>
    <col min="2562" max="2562" width="15.7109375" style="43" customWidth="1"/>
    <col min="2563" max="2815" width="9.140625" style="43"/>
    <col min="2816" max="2816" width="52" style="43" bestFit="1" customWidth="1"/>
    <col min="2817" max="2817" width="4.7109375" style="43" customWidth="1"/>
    <col min="2818" max="2818" width="15.7109375" style="43" customWidth="1"/>
    <col min="2819" max="3071" width="9.140625" style="43"/>
    <col min="3072" max="3072" width="52" style="43" bestFit="1" customWidth="1"/>
    <col min="3073" max="3073" width="4.7109375" style="43" customWidth="1"/>
    <col min="3074" max="3074" width="15.7109375" style="43" customWidth="1"/>
    <col min="3075" max="3327" width="9.140625" style="43"/>
    <col min="3328" max="3328" width="52" style="43" bestFit="1" customWidth="1"/>
    <col min="3329" max="3329" width="4.7109375" style="43" customWidth="1"/>
    <col min="3330" max="3330" width="15.7109375" style="43" customWidth="1"/>
    <col min="3331" max="3583" width="9.140625" style="43"/>
    <col min="3584" max="3584" width="52" style="43" bestFit="1" customWidth="1"/>
    <col min="3585" max="3585" width="4.7109375" style="43" customWidth="1"/>
    <col min="3586" max="3586" width="15.7109375" style="43" customWidth="1"/>
    <col min="3587" max="3839" width="9.140625" style="43"/>
    <col min="3840" max="3840" width="52" style="43" bestFit="1" customWidth="1"/>
    <col min="3841" max="3841" width="4.7109375" style="43" customWidth="1"/>
    <col min="3842" max="3842" width="15.7109375" style="43" customWidth="1"/>
    <col min="3843" max="4095" width="9.140625" style="43"/>
    <col min="4096" max="4096" width="52" style="43" bestFit="1" customWidth="1"/>
    <col min="4097" max="4097" width="4.7109375" style="43" customWidth="1"/>
    <col min="4098" max="4098" width="15.7109375" style="43" customWidth="1"/>
    <col min="4099" max="4351" width="9.140625" style="43"/>
    <col min="4352" max="4352" width="52" style="43" bestFit="1" customWidth="1"/>
    <col min="4353" max="4353" width="4.7109375" style="43" customWidth="1"/>
    <col min="4354" max="4354" width="15.7109375" style="43" customWidth="1"/>
    <col min="4355" max="4607" width="9.140625" style="43"/>
    <col min="4608" max="4608" width="52" style="43" bestFit="1" customWidth="1"/>
    <col min="4609" max="4609" width="4.7109375" style="43" customWidth="1"/>
    <col min="4610" max="4610" width="15.7109375" style="43" customWidth="1"/>
    <col min="4611" max="4863" width="9.140625" style="43"/>
    <col min="4864" max="4864" width="52" style="43" bestFit="1" customWidth="1"/>
    <col min="4865" max="4865" width="4.7109375" style="43" customWidth="1"/>
    <col min="4866" max="4866" width="15.7109375" style="43" customWidth="1"/>
    <col min="4867" max="5119" width="9.140625" style="43"/>
    <col min="5120" max="5120" width="52" style="43" bestFit="1" customWidth="1"/>
    <col min="5121" max="5121" width="4.7109375" style="43" customWidth="1"/>
    <col min="5122" max="5122" width="15.7109375" style="43" customWidth="1"/>
    <col min="5123" max="5375" width="9.140625" style="43"/>
    <col min="5376" max="5376" width="52" style="43" bestFit="1" customWidth="1"/>
    <col min="5377" max="5377" width="4.7109375" style="43" customWidth="1"/>
    <col min="5378" max="5378" width="15.7109375" style="43" customWidth="1"/>
    <col min="5379" max="5631" width="9.140625" style="43"/>
    <col min="5632" max="5632" width="52" style="43" bestFit="1" customWidth="1"/>
    <col min="5633" max="5633" width="4.7109375" style="43" customWidth="1"/>
    <col min="5634" max="5634" width="15.7109375" style="43" customWidth="1"/>
    <col min="5635" max="5887" width="9.140625" style="43"/>
    <col min="5888" max="5888" width="52" style="43" bestFit="1" customWidth="1"/>
    <col min="5889" max="5889" width="4.7109375" style="43" customWidth="1"/>
    <col min="5890" max="5890" width="15.7109375" style="43" customWidth="1"/>
    <col min="5891" max="6143" width="9.140625" style="43"/>
    <col min="6144" max="6144" width="52" style="43" bestFit="1" customWidth="1"/>
    <col min="6145" max="6145" width="4.7109375" style="43" customWidth="1"/>
    <col min="6146" max="6146" width="15.7109375" style="43" customWidth="1"/>
    <col min="6147" max="6399" width="9.140625" style="43"/>
    <col min="6400" max="6400" width="52" style="43" bestFit="1" customWidth="1"/>
    <col min="6401" max="6401" width="4.7109375" style="43" customWidth="1"/>
    <col min="6402" max="6402" width="15.7109375" style="43" customWidth="1"/>
    <col min="6403" max="6655" width="9.140625" style="43"/>
    <col min="6656" max="6656" width="52" style="43" bestFit="1" customWidth="1"/>
    <col min="6657" max="6657" width="4.7109375" style="43" customWidth="1"/>
    <col min="6658" max="6658" width="15.7109375" style="43" customWidth="1"/>
    <col min="6659" max="6911" width="9.140625" style="43"/>
    <col min="6912" max="6912" width="52" style="43" bestFit="1" customWidth="1"/>
    <col min="6913" max="6913" width="4.7109375" style="43" customWidth="1"/>
    <col min="6914" max="6914" width="15.7109375" style="43" customWidth="1"/>
    <col min="6915" max="7167" width="9.140625" style="43"/>
    <col min="7168" max="7168" width="52" style="43" bestFit="1" customWidth="1"/>
    <col min="7169" max="7169" width="4.7109375" style="43" customWidth="1"/>
    <col min="7170" max="7170" width="15.7109375" style="43" customWidth="1"/>
    <col min="7171" max="7423" width="9.140625" style="43"/>
    <col min="7424" max="7424" width="52" style="43" bestFit="1" customWidth="1"/>
    <col min="7425" max="7425" width="4.7109375" style="43" customWidth="1"/>
    <col min="7426" max="7426" width="15.7109375" style="43" customWidth="1"/>
    <col min="7427" max="7679" width="9.140625" style="43"/>
    <col min="7680" max="7680" width="52" style="43" bestFit="1" customWidth="1"/>
    <col min="7681" max="7681" width="4.7109375" style="43" customWidth="1"/>
    <col min="7682" max="7682" width="15.7109375" style="43" customWidth="1"/>
    <col min="7683" max="7935" width="9.140625" style="43"/>
    <col min="7936" max="7936" width="52" style="43" bestFit="1" customWidth="1"/>
    <col min="7937" max="7937" width="4.7109375" style="43" customWidth="1"/>
    <col min="7938" max="7938" width="15.7109375" style="43" customWidth="1"/>
    <col min="7939" max="8191" width="9.140625" style="43"/>
    <col min="8192" max="8192" width="52" style="43" bestFit="1" customWidth="1"/>
    <col min="8193" max="8193" width="4.7109375" style="43" customWidth="1"/>
    <col min="8194" max="8194" width="15.7109375" style="43" customWidth="1"/>
    <col min="8195" max="8447" width="9.140625" style="43"/>
    <col min="8448" max="8448" width="52" style="43" bestFit="1" customWidth="1"/>
    <col min="8449" max="8449" width="4.7109375" style="43" customWidth="1"/>
    <col min="8450" max="8450" width="15.7109375" style="43" customWidth="1"/>
    <col min="8451" max="8703" width="9.140625" style="43"/>
    <col min="8704" max="8704" width="52" style="43" bestFit="1" customWidth="1"/>
    <col min="8705" max="8705" width="4.7109375" style="43" customWidth="1"/>
    <col min="8706" max="8706" width="15.7109375" style="43" customWidth="1"/>
    <col min="8707" max="8959" width="9.140625" style="43"/>
    <col min="8960" max="8960" width="52" style="43" bestFit="1" customWidth="1"/>
    <col min="8961" max="8961" width="4.7109375" style="43" customWidth="1"/>
    <col min="8962" max="8962" width="15.7109375" style="43" customWidth="1"/>
    <col min="8963" max="9215" width="9.140625" style="43"/>
    <col min="9216" max="9216" width="52" style="43" bestFit="1" customWidth="1"/>
    <col min="9217" max="9217" width="4.7109375" style="43" customWidth="1"/>
    <col min="9218" max="9218" width="15.7109375" style="43" customWidth="1"/>
    <col min="9219" max="9471" width="9.140625" style="43"/>
    <col min="9472" max="9472" width="52" style="43" bestFit="1" customWidth="1"/>
    <col min="9473" max="9473" width="4.7109375" style="43" customWidth="1"/>
    <col min="9474" max="9474" width="15.7109375" style="43" customWidth="1"/>
    <col min="9475" max="9727" width="9.140625" style="43"/>
    <col min="9728" max="9728" width="52" style="43" bestFit="1" customWidth="1"/>
    <col min="9729" max="9729" width="4.7109375" style="43" customWidth="1"/>
    <col min="9730" max="9730" width="15.7109375" style="43" customWidth="1"/>
    <col min="9731" max="9983" width="9.140625" style="43"/>
    <col min="9984" max="9984" width="52" style="43" bestFit="1" customWidth="1"/>
    <col min="9985" max="9985" width="4.7109375" style="43" customWidth="1"/>
    <col min="9986" max="9986" width="15.7109375" style="43" customWidth="1"/>
    <col min="9987" max="10239" width="9.140625" style="43"/>
    <col min="10240" max="10240" width="52" style="43" bestFit="1" customWidth="1"/>
    <col min="10241" max="10241" width="4.7109375" style="43" customWidth="1"/>
    <col min="10242" max="10242" width="15.7109375" style="43" customWidth="1"/>
    <col min="10243" max="10495" width="9.140625" style="43"/>
    <col min="10496" max="10496" width="52" style="43" bestFit="1" customWidth="1"/>
    <col min="10497" max="10497" width="4.7109375" style="43" customWidth="1"/>
    <col min="10498" max="10498" width="15.7109375" style="43" customWidth="1"/>
    <col min="10499" max="10751" width="9.140625" style="43"/>
    <col min="10752" max="10752" width="52" style="43" bestFit="1" customWidth="1"/>
    <col min="10753" max="10753" width="4.7109375" style="43" customWidth="1"/>
    <col min="10754" max="10754" width="15.7109375" style="43" customWidth="1"/>
    <col min="10755" max="11007" width="9.140625" style="43"/>
    <col min="11008" max="11008" width="52" style="43" bestFit="1" customWidth="1"/>
    <col min="11009" max="11009" width="4.7109375" style="43" customWidth="1"/>
    <col min="11010" max="11010" width="15.7109375" style="43" customWidth="1"/>
    <col min="11011" max="11263" width="9.140625" style="43"/>
    <col min="11264" max="11264" width="52" style="43" bestFit="1" customWidth="1"/>
    <col min="11265" max="11265" width="4.7109375" style="43" customWidth="1"/>
    <col min="11266" max="11266" width="15.7109375" style="43" customWidth="1"/>
    <col min="11267" max="11519" width="9.140625" style="43"/>
    <col min="11520" max="11520" width="52" style="43" bestFit="1" customWidth="1"/>
    <col min="11521" max="11521" width="4.7109375" style="43" customWidth="1"/>
    <col min="11522" max="11522" width="15.7109375" style="43" customWidth="1"/>
    <col min="11523" max="11775" width="9.140625" style="43"/>
    <col min="11776" max="11776" width="52" style="43" bestFit="1" customWidth="1"/>
    <col min="11777" max="11777" width="4.7109375" style="43" customWidth="1"/>
    <col min="11778" max="11778" width="15.7109375" style="43" customWidth="1"/>
    <col min="11779" max="12031" width="9.140625" style="43"/>
    <col min="12032" max="12032" width="52" style="43" bestFit="1" customWidth="1"/>
    <col min="12033" max="12033" width="4.7109375" style="43" customWidth="1"/>
    <col min="12034" max="12034" width="15.7109375" style="43" customWidth="1"/>
    <col min="12035" max="12287" width="9.140625" style="43"/>
    <col min="12288" max="12288" width="52" style="43" bestFit="1" customWidth="1"/>
    <col min="12289" max="12289" width="4.7109375" style="43" customWidth="1"/>
    <col min="12290" max="12290" width="15.7109375" style="43" customWidth="1"/>
    <col min="12291" max="12543" width="9.140625" style="43"/>
    <col min="12544" max="12544" width="52" style="43" bestFit="1" customWidth="1"/>
    <col min="12545" max="12545" width="4.7109375" style="43" customWidth="1"/>
    <col min="12546" max="12546" width="15.7109375" style="43" customWidth="1"/>
    <col min="12547" max="12799" width="9.140625" style="43"/>
    <col min="12800" max="12800" width="52" style="43" bestFit="1" customWidth="1"/>
    <col min="12801" max="12801" width="4.7109375" style="43" customWidth="1"/>
    <col min="12802" max="12802" width="15.7109375" style="43" customWidth="1"/>
    <col min="12803" max="13055" width="9.140625" style="43"/>
    <col min="13056" max="13056" width="52" style="43" bestFit="1" customWidth="1"/>
    <col min="13057" max="13057" width="4.7109375" style="43" customWidth="1"/>
    <col min="13058" max="13058" width="15.7109375" style="43" customWidth="1"/>
    <col min="13059" max="13311" width="9.140625" style="43"/>
    <col min="13312" max="13312" width="52" style="43" bestFit="1" customWidth="1"/>
    <col min="13313" max="13313" width="4.7109375" style="43" customWidth="1"/>
    <col min="13314" max="13314" width="15.7109375" style="43" customWidth="1"/>
    <col min="13315" max="13567" width="9.140625" style="43"/>
    <col min="13568" max="13568" width="52" style="43" bestFit="1" customWidth="1"/>
    <col min="13569" max="13569" width="4.7109375" style="43" customWidth="1"/>
    <col min="13570" max="13570" width="15.7109375" style="43" customWidth="1"/>
    <col min="13571" max="13823" width="9.140625" style="43"/>
    <col min="13824" max="13824" width="52" style="43" bestFit="1" customWidth="1"/>
    <col min="13825" max="13825" width="4.7109375" style="43" customWidth="1"/>
    <col min="13826" max="13826" width="15.7109375" style="43" customWidth="1"/>
    <col min="13827" max="14079" width="9.140625" style="43"/>
    <col min="14080" max="14080" width="52" style="43" bestFit="1" customWidth="1"/>
    <col min="14081" max="14081" width="4.7109375" style="43" customWidth="1"/>
    <col min="14082" max="14082" width="15.7109375" style="43" customWidth="1"/>
    <col min="14083" max="14335" width="9.140625" style="43"/>
    <col min="14336" max="14336" width="52" style="43" bestFit="1" customWidth="1"/>
    <col min="14337" max="14337" width="4.7109375" style="43" customWidth="1"/>
    <col min="14338" max="14338" width="15.7109375" style="43" customWidth="1"/>
    <col min="14339" max="14591" width="9.140625" style="43"/>
    <col min="14592" max="14592" width="52" style="43" bestFit="1" customWidth="1"/>
    <col min="14593" max="14593" width="4.7109375" style="43" customWidth="1"/>
    <col min="14594" max="14594" width="15.7109375" style="43" customWidth="1"/>
    <col min="14595" max="14847" width="9.140625" style="43"/>
    <col min="14848" max="14848" width="52" style="43" bestFit="1" customWidth="1"/>
    <col min="14849" max="14849" width="4.7109375" style="43" customWidth="1"/>
    <col min="14850" max="14850" width="15.7109375" style="43" customWidth="1"/>
    <col min="14851" max="15103" width="9.140625" style="43"/>
    <col min="15104" max="15104" width="52" style="43" bestFit="1" customWidth="1"/>
    <col min="15105" max="15105" width="4.7109375" style="43" customWidth="1"/>
    <col min="15106" max="15106" width="15.7109375" style="43" customWidth="1"/>
    <col min="15107" max="15359" width="9.140625" style="43"/>
    <col min="15360" max="15360" width="52" style="43" bestFit="1" customWidth="1"/>
    <col min="15361" max="15361" width="4.7109375" style="43" customWidth="1"/>
    <col min="15362" max="15362" width="15.7109375" style="43" customWidth="1"/>
    <col min="15363" max="15615" width="9.140625" style="43"/>
    <col min="15616" max="15616" width="52" style="43" bestFit="1" customWidth="1"/>
    <col min="15617" max="15617" width="4.7109375" style="43" customWidth="1"/>
    <col min="15618" max="15618" width="15.7109375" style="43" customWidth="1"/>
    <col min="15619" max="15871" width="9.140625" style="43"/>
    <col min="15872" max="15872" width="52" style="43" bestFit="1" customWidth="1"/>
    <col min="15873" max="15873" width="4.7109375" style="43" customWidth="1"/>
    <col min="15874" max="15874" width="15.7109375" style="43" customWidth="1"/>
    <col min="15875" max="16127" width="9.140625" style="43"/>
    <col min="16128" max="16128" width="52" style="43" bestFit="1" customWidth="1"/>
    <col min="16129" max="16129" width="4.7109375" style="43" customWidth="1"/>
    <col min="16130" max="16130" width="15.7109375" style="43" customWidth="1"/>
    <col min="16131" max="16384" width="9.140625" style="43"/>
  </cols>
  <sheetData>
    <row r="1" spans="1:7" ht="15" x14ac:dyDescent="0.25">
      <c r="A1" s="42" t="s">
        <v>128</v>
      </c>
    </row>
    <row r="2" spans="1:7" x14ac:dyDescent="0.2">
      <c r="A2" s="46" t="s">
        <v>20</v>
      </c>
    </row>
    <row r="3" spans="1:7" x14ac:dyDescent="0.2">
      <c r="A3" s="46"/>
    </row>
    <row r="4" spans="1:7" x14ac:dyDescent="0.2">
      <c r="A4" s="46" t="s">
        <v>21</v>
      </c>
      <c r="B4" s="101"/>
      <c r="C4" s="48"/>
      <c r="D4" s="48"/>
      <c r="E4" s="48"/>
    </row>
    <row r="5" spans="1:7" x14ac:dyDescent="0.2">
      <c r="A5" s="46"/>
      <c r="B5" s="101"/>
      <c r="C5" s="48"/>
      <c r="D5" s="48"/>
      <c r="E5" s="48"/>
    </row>
    <row r="6" spans="1:7" x14ac:dyDescent="0.2">
      <c r="A6" s="52" t="s">
        <v>129</v>
      </c>
      <c r="F6" s="102"/>
      <c r="G6" s="102"/>
    </row>
    <row r="7" spans="1:7" x14ac:dyDescent="0.2">
      <c r="A7" s="103" t="s">
        <v>20</v>
      </c>
      <c r="B7" s="104" t="s">
        <v>28</v>
      </c>
      <c r="C7" s="105" t="s">
        <v>130</v>
      </c>
      <c r="D7" s="106" t="s">
        <v>131</v>
      </c>
      <c r="E7" s="106" t="s">
        <v>132</v>
      </c>
      <c r="F7" s="106" t="s">
        <v>133</v>
      </c>
      <c r="G7" s="102"/>
    </row>
    <row r="8" spans="1:7" x14ac:dyDescent="0.2">
      <c r="A8" s="55" t="s">
        <v>134</v>
      </c>
      <c r="B8" s="107">
        <v>1</v>
      </c>
      <c r="C8" s="61">
        <v>342613.73000001075</v>
      </c>
      <c r="D8" s="61">
        <v>-5242554.799999997</v>
      </c>
      <c r="E8" s="61">
        <v>26587938.950000003</v>
      </c>
      <c r="F8" s="61">
        <v>21031000.710000008</v>
      </c>
      <c r="G8" s="102"/>
    </row>
    <row r="9" spans="1:7" x14ac:dyDescent="0.2">
      <c r="A9" s="55" t="s">
        <v>135</v>
      </c>
      <c r="B9" s="107">
        <v>2</v>
      </c>
      <c r="C9" s="61">
        <v>56301866.070000008</v>
      </c>
      <c r="D9" s="61">
        <v>26990910.5</v>
      </c>
      <c r="E9" s="61">
        <v>112450479.96000001</v>
      </c>
      <c r="F9" s="61">
        <v>87470395.780000001</v>
      </c>
      <c r="G9" s="102"/>
    </row>
    <row r="10" spans="1:7" x14ac:dyDescent="0.2">
      <c r="A10" s="55" t="s">
        <v>136</v>
      </c>
      <c r="B10" s="107">
        <v>3</v>
      </c>
      <c r="C10" s="61">
        <v>88231767.510000005</v>
      </c>
      <c r="D10" s="61">
        <v>28385273.350000001</v>
      </c>
      <c r="E10" s="61">
        <v>114488250.62</v>
      </c>
      <c r="F10" s="61">
        <v>90320135.340000004</v>
      </c>
      <c r="G10" s="102"/>
    </row>
    <row r="11" spans="1:7" x14ac:dyDescent="0.2">
      <c r="A11" s="55" t="s">
        <v>137</v>
      </c>
      <c r="B11" s="107">
        <v>4</v>
      </c>
      <c r="C11" s="108">
        <v>93590470</v>
      </c>
      <c r="D11" s="108">
        <v>31175791</v>
      </c>
      <c r="E11" s="108">
        <v>124423405.47</v>
      </c>
      <c r="F11" s="108">
        <v>97998877.469999999</v>
      </c>
      <c r="G11" s="102"/>
    </row>
    <row r="12" spans="1:7" x14ac:dyDescent="0.2">
      <c r="A12" s="55" t="s">
        <v>138</v>
      </c>
      <c r="B12" s="107">
        <v>5</v>
      </c>
      <c r="C12" s="108">
        <v>-5358702.49</v>
      </c>
      <c r="D12" s="108">
        <v>-2790517.65</v>
      </c>
      <c r="E12" s="108">
        <v>-9935154.8499999996</v>
      </c>
      <c r="F12" s="108">
        <v>-7678742.1299999999</v>
      </c>
      <c r="G12" s="102"/>
    </row>
    <row r="13" spans="1:7" x14ac:dyDescent="0.2">
      <c r="A13" s="55" t="s">
        <v>139</v>
      </c>
      <c r="B13" s="107">
        <v>6</v>
      </c>
      <c r="C13" s="61">
        <v>-31929901.440000001</v>
      </c>
      <c r="D13" s="61">
        <v>-1394362.85</v>
      </c>
      <c r="E13" s="61">
        <v>-2037770.66</v>
      </c>
      <c r="F13" s="61">
        <v>-2849739.56</v>
      </c>
    </row>
    <row r="14" spans="1:7" x14ac:dyDescent="0.2">
      <c r="A14" s="55" t="s">
        <v>140</v>
      </c>
      <c r="B14" s="107">
        <v>7</v>
      </c>
      <c r="C14" s="108">
        <v>-31929901.440000001</v>
      </c>
      <c r="D14" s="108">
        <v>-1394362.85</v>
      </c>
      <c r="E14" s="108">
        <v>-2037770.66</v>
      </c>
      <c r="F14" s="108">
        <v>-2849739.56</v>
      </c>
    </row>
    <row r="15" spans="1:7" x14ac:dyDescent="0.2">
      <c r="A15" s="55" t="s">
        <v>141</v>
      </c>
      <c r="B15" s="107">
        <v>8</v>
      </c>
      <c r="C15" s="108"/>
      <c r="D15" s="108"/>
      <c r="E15" s="108"/>
      <c r="F15" s="108"/>
    </row>
    <row r="16" spans="1:7" x14ac:dyDescent="0.2">
      <c r="A16" s="55" t="s">
        <v>142</v>
      </c>
      <c r="B16" s="107">
        <v>9</v>
      </c>
      <c r="C16" s="61">
        <v>1833587</v>
      </c>
      <c r="D16" s="61">
        <v>909642</v>
      </c>
      <c r="E16" s="61">
        <v>3841235</v>
      </c>
      <c r="F16" s="61">
        <v>2917472</v>
      </c>
    </row>
    <row r="17" spans="1:6" x14ac:dyDescent="0.2">
      <c r="A17" s="55" t="s">
        <v>143</v>
      </c>
      <c r="B17" s="107">
        <v>10</v>
      </c>
      <c r="C17" s="108">
        <v>177588.32</v>
      </c>
      <c r="D17" s="108">
        <v>69768.759999999995</v>
      </c>
      <c r="E17" s="108">
        <v>399992.34</v>
      </c>
      <c r="F17" s="108">
        <v>345271.98</v>
      </c>
    </row>
    <row r="18" spans="1:6" x14ac:dyDescent="0.2">
      <c r="A18" s="55" t="s">
        <v>144</v>
      </c>
      <c r="B18" s="107">
        <v>11</v>
      </c>
      <c r="C18" s="61">
        <v>-23489403.710000001</v>
      </c>
      <c r="D18" s="61">
        <v>-16458848.16</v>
      </c>
      <c r="E18" s="61">
        <v>-19182329.800000004</v>
      </c>
      <c r="F18" s="61">
        <v>-16843811.690000001</v>
      </c>
    </row>
    <row r="19" spans="1:6" x14ac:dyDescent="0.2">
      <c r="A19" s="55" t="s">
        <v>145</v>
      </c>
      <c r="B19" s="107">
        <v>12</v>
      </c>
      <c r="C19" s="61">
        <v>-20142546.880000003</v>
      </c>
      <c r="D19" s="61">
        <v>-8090521.0499999989</v>
      </c>
      <c r="E19" s="61">
        <v>-4348937.5500000045</v>
      </c>
      <c r="F19" s="61">
        <v>3811435.6400000006</v>
      </c>
    </row>
    <row r="20" spans="1:6" x14ac:dyDescent="0.2">
      <c r="A20" s="55" t="s">
        <v>146</v>
      </c>
      <c r="B20" s="107">
        <v>13</v>
      </c>
      <c r="C20" s="108">
        <v>-26366161.98</v>
      </c>
      <c r="D20" s="108">
        <v>-13510233.949999999</v>
      </c>
      <c r="E20" s="108">
        <v>-42210088.740000002</v>
      </c>
      <c r="F20" s="108">
        <v>-33970883.450000003</v>
      </c>
    </row>
    <row r="21" spans="1:6" x14ac:dyDescent="0.2">
      <c r="A21" s="55" t="s">
        <v>147</v>
      </c>
      <c r="B21" s="107">
        <v>14</v>
      </c>
      <c r="C21" s="108">
        <v>6223615.0999999996</v>
      </c>
      <c r="D21" s="108">
        <v>5419712.9000000004</v>
      </c>
      <c r="E21" s="108">
        <v>37861151.189999998</v>
      </c>
      <c r="F21" s="108">
        <v>37782319.090000004</v>
      </c>
    </row>
    <row r="22" spans="1:6" x14ac:dyDescent="0.2">
      <c r="A22" s="55" t="s">
        <v>148</v>
      </c>
      <c r="B22" s="107">
        <v>15</v>
      </c>
      <c r="C22" s="61">
        <v>-3346856.83</v>
      </c>
      <c r="D22" s="61">
        <v>-8368327.1100000003</v>
      </c>
      <c r="E22" s="61">
        <v>-14833392.250000002</v>
      </c>
      <c r="F22" s="61">
        <v>-20655247.330000002</v>
      </c>
    </row>
    <row r="23" spans="1:6" x14ac:dyDescent="0.2">
      <c r="A23" s="55" t="s">
        <v>149</v>
      </c>
      <c r="B23" s="107">
        <v>16</v>
      </c>
      <c r="C23" s="108">
        <v>-7802409.3499999996</v>
      </c>
      <c r="D23" s="108">
        <v>-4945077.03</v>
      </c>
      <c r="E23" s="108">
        <v>12480602.01</v>
      </c>
      <c r="F23" s="108">
        <v>5454089.4299999997</v>
      </c>
    </row>
    <row r="24" spans="1:6" x14ac:dyDescent="0.2">
      <c r="A24" s="55" t="s">
        <v>150</v>
      </c>
      <c r="B24" s="107">
        <v>17</v>
      </c>
      <c r="C24" s="108">
        <v>4455552.5199999996</v>
      </c>
      <c r="D24" s="108">
        <v>-3423250.08</v>
      </c>
      <c r="E24" s="108">
        <v>-27313994.260000002</v>
      </c>
      <c r="F24" s="108">
        <v>-26109336.760000002</v>
      </c>
    </row>
    <row r="25" spans="1:6" x14ac:dyDescent="0.2">
      <c r="A25" s="109" t="s">
        <v>151</v>
      </c>
      <c r="B25" s="107">
        <v>18</v>
      </c>
      <c r="C25" s="108"/>
      <c r="D25" s="108"/>
      <c r="E25" s="108"/>
      <c r="F25" s="108"/>
    </row>
    <row r="26" spans="1:6" x14ac:dyDescent="0.2">
      <c r="A26" s="55" t="s">
        <v>152</v>
      </c>
      <c r="B26" s="107">
        <v>19</v>
      </c>
      <c r="C26" s="108"/>
      <c r="D26" s="108"/>
      <c r="E26" s="108"/>
      <c r="F26" s="108"/>
    </row>
    <row r="27" spans="1:6" x14ac:dyDescent="0.2">
      <c r="A27" s="55" t="s">
        <v>153</v>
      </c>
      <c r="B27" s="107">
        <v>20</v>
      </c>
      <c r="C27" s="61">
        <v>-34416334.659999996</v>
      </c>
      <c r="D27" s="61">
        <v>-16725853.149999999</v>
      </c>
      <c r="E27" s="61">
        <v>-70628267.629999995</v>
      </c>
      <c r="F27" s="61">
        <v>-52550184.439999998</v>
      </c>
    </row>
    <row r="28" spans="1:6" x14ac:dyDescent="0.2">
      <c r="A28" s="55" t="s">
        <v>154</v>
      </c>
      <c r="B28" s="107">
        <v>21</v>
      </c>
      <c r="C28" s="108">
        <v>-42064035.149999999</v>
      </c>
      <c r="D28" s="108">
        <v>-9578430.0199999996</v>
      </c>
      <c r="E28" s="108">
        <v>-41955881.189999998</v>
      </c>
      <c r="F28" s="108">
        <v>-31743721.859999999</v>
      </c>
    </row>
    <row r="29" spans="1:6" x14ac:dyDescent="0.2">
      <c r="A29" s="55" t="s">
        <v>155</v>
      </c>
      <c r="B29" s="107">
        <v>22</v>
      </c>
      <c r="C29" s="108">
        <v>21458766.710000001</v>
      </c>
      <c r="D29" s="108">
        <v>-681958.74</v>
      </c>
      <c r="E29" s="108">
        <v>567132.25</v>
      </c>
      <c r="F29" s="108">
        <v>450067.81</v>
      </c>
    </row>
    <row r="30" spans="1:6" x14ac:dyDescent="0.2">
      <c r="A30" s="55" t="s">
        <v>156</v>
      </c>
      <c r="B30" s="107">
        <v>23</v>
      </c>
      <c r="C30" s="108">
        <v>-13811066.220000001</v>
      </c>
      <c r="D30" s="108">
        <v>-6465464.3899999997</v>
      </c>
      <c r="E30" s="108">
        <v>-29239518.690000001</v>
      </c>
      <c r="F30" s="108">
        <v>-21256530.390000001</v>
      </c>
    </row>
    <row r="31" spans="1:6" x14ac:dyDescent="0.2">
      <c r="A31" s="55" t="s">
        <v>157</v>
      </c>
      <c r="B31" s="107">
        <v>24</v>
      </c>
      <c r="C31" s="108"/>
      <c r="D31" s="108"/>
      <c r="E31" s="108"/>
      <c r="F31" s="108"/>
    </row>
    <row r="32" spans="1:6" x14ac:dyDescent="0.2">
      <c r="A32" s="55" t="s">
        <v>158</v>
      </c>
      <c r="B32" s="107">
        <v>25</v>
      </c>
      <c r="C32" s="108">
        <v>-64689.29</v>
      </c>
      <c r="D32" s="108">
        <v>-28174.75</v>
      </c>
      <c r="E32" s="108">
        <v>-293170.92</v>
      </c>
      <c r="F32" s="108">
        <v>-308142.92</v>
      </c>
    </row>
    <row r="33" spans="1:6" x14ac:dyDescent="0.2">
      <c r="A33" s="55" t="s">
        <v>159</v>
      </c>
      <c r="B33" s="107">
        <v>26</v>
      </c>
      <c r="C33" s="108"/>
      <c r="D33" s="108"/>
      <c r="E33" s="108"/>
      <c r="F33" s="108"/>
    </row>
    <row r="34" spans="1:6" x14ac:dyDescent="0.2">
      <c r="C34"/>
      <c r="D34"/>
      <c r="E34"/>
    </row>
    <row r="35" spans="1:6" x14ac:dyDescent="0.2">
      <c r="A35" s="52" t="s">
        <v>160</v>
      </c>
      <c r="C35"/>
      <c r="D35"/>
      <c r="E35"/>
    </row>
    <row r="36" spans="1:6" x14ac:dyDescent="0.2">
      <c r="A36" s="103" t="s">
        <v>20</v>
      </c>
      <c r="B36" s="104" t="s">
        <v>28</v>
      </c>
      <c r="C36" s="105" t="s">
        <v>130</v>
      </c>
      <c r="D36" s="106" t="s">
        <v>131</v>
      </c>
      <c r="E36" s="106" t="s">
        <v>132</v>
      </c>
      <c r="F36" s="106" t="s">
        <v>133</v>
      </c>
    </row>
    <row r="37" spans="1:6" x14ac:dyDescent="0.2">
      <c r="A37" s="55" t="s">
        <v>161</v>
      </c>
      <c r="B37" s="107">
        <v>1</v>
      </c>
      <c r="C37" s="61">
        <v>4287701.8900000006</v>
      </c>
      <c r="D37" s="61">
        <v>-3755980.0600000033</v>
      </c>
      <c r="E37" s="61">
        <v>-11323607.609999975</v>
      </c>
      <c r="F37" s="61">
        <v>-21502188.759999979</v>
      </c>
    </row>
    <row r="38" spans="1:6" x14ac:dyDescent="0.2">
      <c r="A38" s="55" t="s">
        <v>135</v>
      </c>
      <c r="B38" s="107">
        <v>2</v>
      </c>
      <c r="C38" s="61">
        <v>81536591.739999995</v>
      </c>
      <c r="D38" s="61">
        <v>40873277.189999998</v>
      </c>
      <c r="E38" s="61">
        <v>171329996.98000002</v>
      </c>
      <c r="F38" s="61">
        <v>129113426.94000001</v>
      </c>
    </row>
    <row r="39" spans="1:6" x14ac:dyDescent="0.2">
      <c r="A39" s="55" t="s">
        <v>136</v>
      </c>
      <c r="B39" s="107">
        <v>3</v>
      </c>
      <c r="C39" s="61">
        <v>80545954.469999999</v>
      </c>
      <c r="D39" s="61">
        <v>39831080</v>
      </c>
      <c r="E39" s="61">
        <v>170265581.93000001</v>
      </c>
      <c r="F39" s="61">
        <v>127185915.93000001</v>
      </c>
    </row>
    <row r="40" spans="1:6" x14ac:dyDescent="0.2">
      <c r="A40" s="55" t="s">
        <v>137</v>
      </c>
      <c r="B40" s="107">
        <v>4</v>
      </c>
      <c r="C40" s="108">
        <v>81799994.469999999</v>
      </c>
      <c r="D40" s="108">
        <v>40485120</v>
      </c>
      <c r="E40" s="108">
        <v>171987966.93000001</v>
      </c>
      <c r="F40" s="108">
        <v>129039955.93000001</v>
      </c>
    </row>
    <row r="41" spans="1:6" x14ac:dyDescent="0.2">
      <c r="A41" s="55" t="s">
        <v>138</v>
      </c>
      <c r="B41" s="107">
        <v>5</v>
      </c>
      <c r="C41" s="108">
        <v>-1254040</v>
      </c>
      <c r="D41" s="108">
        <v>-654040</v>
      </c>
      <c r="E41" s="108">
        <v>-1722385</v>
      </c>
      <c r="F41" s="108">
        <v>-1854040</v>
      </c>
    </row>
    <row r="42" spans="1:6" x14ac:dyDescent="0.2">
      <c r="A42" s="55" t="s">
        <v>139</v>
      </c>
      <c r="B42" s="107">
        <v>6</v>
      </c>
      <c r="C42" s="61">
        <v>990637.27</v>
      </c>
      <c r="D42" s="61">
        <v>1042197.19</v>
      </c>
      <c r="E42" s="61">
        <v>1064415.05</v>
      </c>
      <c r="F42" s="61">
        <v>1927511.01</v>
      </c>
    </row>
    <row r="43" spans="1:6" x14ac:dyDescent="0.2">
      <c r="A43" s="55" t="s">
        <v>140</v>
      </c>
      <c r="B43" s="107">
        <v>7</v>
      </c>
      <c r="C43" s="108">
        <v>990637.27</v>
      </c>
      <c r="D43" s="108">
        <v>1042197.19</v>
      </c>
      <c r="E43" s="108">
        <v>1064415.05</v>
      </c>
      <c r="F43" s="108">
        <v>1927511.01</v>
      </c>
    </row>
    <row r="44" spans="1:6" x14ac:dyDescent="0.2">
      <c r="A44" s="55" t="s">
        <v>141</v>
      </c>
      <c r="B44" s="107">
        <v>8</v>
      </c>
      <c r="C44" s="108"/>
      <c r="D44" s="108"/>
      <c r="E44" s="108"/>
      <c r="F44" s="108"/>
    </row>
    <row r="45" spans="1:6" x14ac:dyDescent="0.2">
      <c r="A45" s="55" t="s">
        <v>162</v>
      </c>
      <c r="B45" s="107">
        <v>9</v>
      </c>
      <c r="C45" s="61">
        <v>30237056.670000002</v>
      </c>
      <c r="D45" s="61">
        <v>13701132.720000001</v>
      </c>
      <c r="E45" s="61">
        <v>57546365.439999998</v>
      </c>
      <c r="F45" s="61">
        <v>41494457.259999998</v>
      </c>
    </row>
    <row r="46" spans="1:6" x14ac:dyDescent="0.2">
      <c r="A46" s="55" t="s">
        <v>163</v>
      </c>
      <c r="B46" s="107">
        <v>10</v>
      </c>
      <c r="C46" s="108"/>
      <c r="D46" s="108"/>
      <c r="E46" s="108"/>
      <c r="F46" s="108"/>
    </row>
    <row r="47" spans="1:6" x14ac:dyDescent="0.2">
      <c r="A47" s="55" t="s">
        <v>164</v>
      </c>
      <c r="B47" s="107">
        <v>11</v>
      </c>
      <c r="C47" s="61">
        <v>27246544.25</v>
      </c>
      <c r="D47" s="61">
        <v>13701132.720000001</v>
      </c>
      <c r="E47" s="61">
        <v>55746365.439999998</v>
      </c>
      <c r="F47" s="61">
        <v>41488635.640000001</v>
      </c>
    </row>
    <row r="48" spans="1:6" x14ac:dyDescent="0.2">
      <c r="A48" s="55" t="s">
        <v>165</v>
      </c>
      <c r="B48" s="107">
        <v>12</v>
      </c>
      <c r="C48" s="108"/>
      <c r="D48" s="108"/>
      <c r="E48" s="108"/>
      <c r="F48" s="108"/>
    </row>
    <row r="49" spans="1:6" x14ac:dyDescent="0.2">
      <c r="A49" s="55" t="s">
        <v>166</v>
      </c>
      <c r="B49" s="107">
        <v>13</v>
      </c>
      <c r="C49" s="108">
        <v>27246544.25</v>
      </c>
      <c r="D49" s="108">
        <v>13701132.720000001</v>
      </c>
      <c r="E49" s="108">
        <v>55746365.439999998</v>
      </c>
      <c r="F49" s="108">
        <v>41488635.640000001</v>
      </c>
    </row>
    <row r="50" spans="1:6" x14ac:dyDescent="0.2">
      <c r="A50" s="55" t="s">
        <v>167</v>
      </c>
      <c r="B50" s="107">
        <v>14</v>
      </c>
      <c r="C50" s="108"/>
      <c r="D50" s="108"/>
      <c r="E50" s="108"/>
      <c r="F50" s="108"/>
    </row>
    <row r="51" spans="1:6" x14ac:dyDescent="0.2">
      <c r="A51" s="55" t="s">
        <v>168</v>
      </c>
      <c r="B51" s="107">
        <v>15</v>
      </c>
      <c r="C51" s="108">
        <v>2990512.42</v>
      </c>
      <c r="D51" s="108"/>
      <c r="E51" s="108">
        <v>1800000</v>
      </c>
      <c r="F51" s="108">
        <v>5821.62</v>
      </c>
    </row>
    <row r="52" spans="1:6" x14ac:dyDescent="0.2">
      <c r="A52" s="55" t="s">
        <v>169</v>
      </c>
      <c r="B52" s="107">
        <v>16</v>
      </c>
      <c r="C52" s="108">
        <v>4549380.2300000004</v>
      </c>
      <c r="D52" s="108">
        <v>1961241</v>
      </c>
      <c r="E52" s="108">
        <v>3516144.56</v>
      </c>
      <c r="F52" s="108">
        <v>8215639</v>
      </c>
    </row>
    <row r="53" spans="1:6" x14ac:dyDescent="0.2">
      <c r="A53" s="55" t="s">
        <v>143</v>
      </c>
      <c r="B53" s="107">
        <v>17</v>
      </c>
      <c r="C53" s="108">
        <v>266234.11</v>
      </c>
      <c r="D53" s="108">
        <v>161804.14000000001</v>
      </c>
      <c r="E53" s="108">
        <v>356853.72</v>
      </c>
      <c r="F53" s="108">
        <v>619810.65</v>
      </c>
    </row>
    <row r="54" spans="1:6" x14ac:dyDescent="0.2">
      <c r="A54" s="55" t="s">
        <v>144</v>
      </c>
      <c r="B54" s="107">
        <v>18</v>
      </c>
      <c r="C54" s="61">
        <v>-96331816</v>
      </c>
      <c r="D54" s="61">
        <v>-39316238</v>
      </c>
      <c r="E54" s="61">
        <v>-207162989</v>
      </c>
      <c r="F54" s="61">
        <v>-155099658</v>
      </c>
    </row>
    <row r="55" spans="1:6" x14ac:dyDescent="0.2">
      <c r="A55" s="55" t="s">
        <v>145</v>
      </c>
      <c r="B55" s="107">
        <v>19</v>
      </c>
      <c r="C55" s="61">
        <v>-95392116</v>
      </c>
      <c r="D55" s="61">
        <v>-37036382</v>
      </c>
      <c r="E55" s="61">
        <v>-209497838</v>
      </c>
      <c r="F55" s="61">
        <v>-157173743</v>
      </c>
    </row>
    <row r="56" spans="1:6" x14ac:dyDescent="0.2">
      <c r="A56" s="55" t="s">
        <v>146</v>
      </c>
      <c r="B56" s="107">
        <v>20</v>
      </c>
      <c r="C56" s="108">
        <v>-95392116</v>
      </c>
      <c r="D56" s="108">
        <v>-37036382</v>
      </c>
      <c r="E56" s="108">
        <v>-209513481</v>
      </c>
      <c r="F56" s="108">
        <v>-157194758</v>
      </c>
    </row>
    <row r="57" spans="1:6" x14ac:dyDescent="0.2">
      <c r="A57" s="55" t="s">
        <v>147</v>
      </c>
      <c r="B57" s="107">
        <v>21</v>
      </c>
      <c r="C57" s="108"/>
      <c r="D57" s="108"/>
      <c r="E57" s="108">
        <v>15643</v>
      </c>
      <c r="F57" s="108">
        <v>21015</v>
      </c>
    </row>
    <row r="58" spans="1:6" x14ac:dyDescent="0.2">
      <c r="A58" s="55" t="s">
        <v>148</v>
      </c>
      <c r="B58" s="107">
        <v>22</v>
      </c>
      <c r="C58" s="61">
        <v>-939700</v>
      </c>
      <c r="D58" s="61">
        <v>-2279856</v>
      </c>
      <c r="E58" s="61">
        <v>2334849</v>
      </c>
      <c r="F58" s="61">
        <v>2074085</v>
      </c>
    </row>
    <row r="59" spans="1:6" x14ac:dyDescent="0.2">
      <c r="A59" s="55" t="s">
        <v>149</v>
      </c>
      <c r="B59" s="107">
        <v>23</v>
      </c>
      <c r="C59" s="108">
        <v>-939700</v>
      </c>
      <c r="D59" s="108">
        <v>-2279856</v>
      </c>
      <c r="E59" s="108">
        <v>2813780</v>
      </c>
      <c r="F59" s="108">
        <v>2553016</v>
      </c>
    </row>
    <row r="60" spans="1:6" x14ac:dyDescent="0.2">
      <c r="A60" s="55" t="s">
        <v>150</v>
      </c>
      <c r="B60" s="107">
        <v>24</v>
      </c>
      <c r="C60" s="108"/>
      <c r="D60" s="108"/>
      <c r="E60" s="108">
        <v>-478931</v>
      </c>
      <c r="F60" s="108">
        <v>-478931</v>
      </c>
    </row>
    <row r="61" spans="1:6" x14ac:dyDescent="0.2">
      <c r="A61" s="55" t="s">
        <v>151</v>
      </c>
      <c r="B61" s="107">
        <v>25</v>
      </c>
      <c r="C61" s="61">
        <v>-9231304.2899999991</v>
      </c>
      <c r="D61" s="61">
        <v>-10713969.140000001</v>
      </c>
      <c r="E61" s="61">
        <v>23506091.600000001</v>
      </c>
      <c r="F61" s="61">
        <v>4042668.5</v>
      </c>
    </row>
    <row r="62" spans="1:6" x14ac:dyDescent="0.2">
      <c r="A62" s="55" t="s">
        <v>170</v>
      </c>
      <c r="B62" s="107">
        <v>26</v>
      </c>
      <c r="C62" s="61">
        <v>1821999.99</v>
      </c>
      <c r="D62" s="61">
        <v>-634324</v>
      </c>
      <c r="E62" s="61">
        <v>23369521.890000001</v>
      </c>
      <c r="F62" s="61">
        <v>4655531.55</v>
      </c>
    </row>
    <row r="63" spans="1:6" x14ac:dyDescent="0.2">
      <c r="A63" s="55" t="s">
        <v>171</v>
      </c>
      <c r="B63" s="107">
        <v>27</v>
      </c>
      <c r="C63" s="108">
        <v>1821999.99</v>
      </c>
      <c r="D63" s="108">
        <v>-634324</v>
      </c>
      <c r="E63" s="108">
        <v>23369521.890000001</v>
      </c>
      <c r="F63" s="108">
        <v>4655531.55</v>
      </c>
    </row>
    <row r="64" spans="1:6" x14ac:dyDescent="0.2">
      <c r="A64" s="55" t="s">
        <v>172</v>
      </c>
      <c r="B64" s="107">
        <v>28</v>
      </c>
      <c r="C64" s="108"/>
      <c r="D64" s="108"/>
      <c r="E64" s="108"/>
      <c r="F64" s="108"/>
    </row>
    <row r="65" spans="1:6" x14ac:dyDescent="0.2">
      <c r="A65" s="55" t="s">
        <v>173</v>
      </c>
      <c r="B65" s="107">
        <v>29</v>
      </c>
      <c r="C65" s="108">
        <v>-11053304.279999999</v>
      </c>
      <c r="D65" s="108">
        <v>-10079645.140000001</v>
      </c>
      <c r="E65" s="108">
        <v>136569.71</v>
      </c>
      <c r="F65" s="108">
        <v>-612863.05000000005</v>
      </c>
    </row>
    <row r="66" spans="1:6" x14ac:dyDescent="0.2">
      <c r="A66" s="55" t="s">
        <v>152</v>
      </c>
      <c r="B66" s="107">
        <v>30</v>
      </c>
      <c r="C66" s="108">
        <v>16982960</v>
      </c>
      <c r="D66" s="108">
        <v>-1280868</v>
      </c>
      <c r="E66" s="108">
        <v>724624.31</v>
      </c>
      <c r="F66" s="108">
        <v>-130122.69</v>
      </c>
    </row>
    <row r="67" spans="1:6" x14ac:dyDescent="0.2">
      <c r="A67" s="55" t="s">
        <v>153</v>
      </c>
      <c r="B67" s="107">
        <v>31</v>
      </c>
      <c r="C67" s="61">
        <v>-19536888.710000001</v>
      </c>
      <c r="D67" s="61">
        <v>-10243973.02</v>
      </c>
      <c r="E67" s="61">
        <v>-52031937.549999997</v>
      </c>
      <c r="F67" s="61">
        <v>-38273332.780000001</v>
      </c>
    </row>
    <row r="68" spans="1:6" x14ac:dyDescent="0.2">
      <c r="A68" s="55" t="s">
        <v>154</v>
      </c>
      <c r="B68" s="107">
        <v>32</v>
      </c>
      <c r="C68" s="108">
        <v>-3416921.86</v>
      </c>
      <c r="D68" s="108">
        <v>-1931968.76</v>
      </c>
      <c r="E68" s="108">
        <v>-11618976.800000001</v>
      </c>
      <c r="F68" s="108">
        <v>-9312646.0299999993</v>
      </c>
    </row>
    <row r="69" spans="1:6" x14ac:dyDescent="0.2">
      <c r="A69" s="55" t="s">
        <v>155</v>
      </c>
      <c r="B69" s="107">
        <v>33</v>
      </c>
      <c r="C69" s="108">
        <v>-1758836.73</v>
      </c>
      <c r="D69" s="108">
        <v>-1250910.1000000001</v>
      </c>
      <c r="E69" s="108">
        <v>-4303970.67</v>
      </c>
      <c r="F69" s="108">
        <v>-3265329.58</v>
      </c>
    </row>
    <row r="70" spans="1:6" x14ac:dyDescent="0.2">
      <c r="A70" s="55" t="s">
        <v>156</v>
      </c>
      <c r="B70" s="107">
        <v>34</v>
      </c>
      <c r="C70" s="108">
        <v>-14361130.119999999</v>
      </c>
      <c r="D70" s="108">
        <v>-7061094.1600000001</v>
      </c>
      <c r="E70" s="108">
        <v>-36629907.079999998</v>
      </c>
      <c r="F70" s="108">
        <v>-25695357.170000002</v>
      </c>
    </row>
    <row r="71" spans="1:6" x14ac:dyDescent="0.2">
      <c r="A71" s="55" t="s">
        <v>157</v>
      </c>
      <c r="B71" s="107">
        <v>35</v>
      </c>
      <c r="C71" s="108"/>
      <c r="D71" s="108"/>
      <c r="E71" s="108">
        <v>520917</v>
      </c>
      <c r="F71" s="108"/>
    </row>
    <row r="72" spans="1:6" x14ac:dyDescent="0.2">
      <c r="A72" s="55" t="s">
        <v>174</v>
      </c>
      <c r="B72" s="107">
        <v>36</v>
      </c>
      <c r="C72" s="61">
        <v>-3507625.29</v>
      </c>
      <c r="D72" s="61">
        <v>-254794.71</v>
      </c>
      <c r="E72" s="61">
        <v>-2980906.7</v>
      </c>
      <c r="F72" s="61">
        <v>-828894.12</v>
      </c>
    </row>
    <row r="73" spans="1:6" x14ac:dyDescent="0.2">
      <c r="A73" s="55" t="s">
        <v>175</v>
      </c>
      <c r="B73" s="107">
        <v>37</v>
      </c>
      <c r="C73" s="108">
        <v>-561031.81999999995</v>
      </c>
      <c r="D73" s="108">
        <v>-254794.71</v>
      </c>
      <c r="E73" s="108">
        <v>-1186728.32</v>
      </c>
      <c r="F73" s="108">
        <v>-828894.12</v>
      </c>
    </row>
    <row r="74" spans="1:6" x14ac:dyDescent="0.2">
      <c r="A74" s="55" t="s">
        <v>176</v>
      </c>
      <c r="B74" s="107">
        <v>38</v>
      </c>
      <c r="C74" s="108"/>
      <c r="D74" s="108"/>
      <c r="E74" s="108"/>
      <c r="F74" s="108"/>
    </row>
    <row r="75" spans="1:6" x14ac:dyDescent="0.2">
      <c r="A75" s="55" t="s">
        <v>177</v>
      </c>
      <c r="B75" s="107">
        <v>39</v>
      </c>
      <c r="C75" s="108">
        <v>-2946593.47</v>
      </c>
      <c r="D75" s="108"/>
      <c r="E75" s="108">
        <v>-1794178.38</v>
      </c>
      <c r="F75" s="108"/>
    </row>
    <row r="76" spans="1:6" x14ac:dyDescent="0.2">
      <c r="A76" s="55" t="s">
        <v>178</v>
      </c>
      <c r="B76" s="107">
        <v>40</v>
      </c>
      <c r="C76" s="108">
        <v>-2250094.69</v>
      </c>
      <c r="D76" s="108">
        <v>48219.08</v>
      </c>
      <c r="E76" s="108">
        <v>-135673.76999999999</v>
      </c>
      <c r="F76" s="108">
        <v>-8859615.7100000009</v>
      </c>
    </row>
    <row r="77" spans="1:6" x14ac:dyDescent="0.2">
      <c r="A77" s="55" t="s">
        <v>158</v>
      </c>
      <c r="B77" s="107">
        <v>41</v>
      </c>
      <c r="C77" s="108">
        <v>400401.12</v>
      </c>
      <c r="D77" s="108">
        <v>273822.68</v>
      </c>
      <c r="E77" s="108">
        <v>-95771.199999999997</v>
      </c>
      <c r="F77" s="108">
        <v>1927360.19</v>
      </c>
    </row>
    <row r="78" spans="1:6" x14ac:dyDescent="0.2">
      <c r="A78" s="55" t="s">
        <v>179</v>
      </c>
      <c r="B78" s="107">
        <v>42</v>
      </c>
      <c r="C78" s="61">
        <v>1172807</v>
      </c>
      <c r="D78" s="61">
        <v>1034366</v>
      </c>
      <c r="E78" s="61">
        <v>-5896406</v>
      </c>
      <c r="F78" s="61">
        <v>-3723928</v>
      </c>
    </row>
    <row r="79" spans="1:6" x14ac:dyDescent="0.2">
      <c r="C79"/>
      <c r="D79"/>
      <c r="E79"/>
    </row>
    <row r="80" spans="1:6" x14ac:dyDescent="0.2">
      <c r="A80" s="52" t="s">
        <v>180</v>
      </c>
      <c r="C80"/>
      <c r="D80"/>
      <c r="E80"/>
    </row>
    <row r="81" spans="1:6" x14ac:dyDescent="0.2">
      <c r="A81" s="103" t="s">
        <v>20</v>
      </c>
      <c r="B81" s="104" t="s">
        <v>28</v>
      </c>
      <c r="C81" s="105" t="s">
        <v>130</v>
      </c>
      <c r="D81" s="106" t="s">
        <v>131</v>
      </c>
      <c r="E81" s="106" t="s">
        <v>132</v>
      </c>
      <c r="F81" s="106" t="s">
        <v>133</v>
      </c>
    </row>
    <row r="82" spans="1:6" x14ac:dyDescent="0.2">
      <c r="A82" s="55" t="s">
        <v>181</v>
      </c>
      <c r="B82" s="107">
        <v>1</v>
      </c>
      <c r="C82" s="61">
        <v>3885701.5700000119</v>
      </c>
      <c r="D82" s="61">
        <v>-8488539.6899999995</v>
      </c>
      <c r="E82" s="61">
        <v>12344579.810000025</v>
      </c>
      <c r="F82" s="61">
        <v>622362.86000002897</v>
      </c>
    </row>
    <row r="83" spans="1:6" x14ac:dyDescent="0.2">
      <c r="A83" s="55" t="s">
        <v>182</v>
      </c>
      <c r="B83" s="107">
        <v>2</v>
      </c>
      <c r="C83" s="61">
        <v>4009100.0200000121</v>
      </c>
      <c r="D83" s="61">
        <v>-8488539.6899999995</v>
      </c>
      <c r="E83" s="61">
        <v>12360779.810000025</v>
      </c>
      <c r="F83" s="61">
        <v>630762.86000002897</v>
      </c>
    </row>
    <row r="84" spans="1:6" x14ac:dyDescent="0.2">
      <c r="A84" s="55" t="s">
        <v>134</v>
      </c>
      <c r="B84" s="107">
        <v>3</v>
      </c>
      <c r="C84" s="61">
        <v>342613.73000001075</v>
      </c>
      <c r="D84" s="61">
        <v>-5242554.799999997</v>
      </c>
      <c r="E84" s="61">
        <v>26587938.950000003</v>
      </c>
      <c r="F84" s="61">
        <v>21031000.710000008</v>
      </c>
    </row>
    <row r="85" spans="1:6" x14ac:dyDescent="0.2">
      <c r="A85" s="55" t="s">
        <v>161</v>
      </c>
      <c r="B85" s="107">
        <v>4</v>
      </c>
      <c r="C85" s="61">
        <v>4287701.8900000006</v>
      </c>
      <c r="D85" s="61">
        <v>-3755980.0600000033</v>
      </c>
      <c r="E85" s="61">
        <v>-11323607.609999975</v>
      </c>
      <c r="F85" s="61">
        <v>-21502188.759999979</v>
      </c>
    </row>
    <row r="86" spans="1:6" x14ac:dyDescent="0.2">
      <c r="A86" s="55" t="s">
        <v>162</v>
      </c>
      <c r="B86" s="107">
        <v>5</v>
      </c>
      <c r="C86" s="61">
        <v>0</v>
      </c>
      <c r="D86" s="61">
        <v>0</v>
      </c>
      <c r="E86" s="61">
        <v>0</v>
      </c>
      <c r="F86" s="61">
        <v>0</v>
      </c>
    </row>
    <row r="87" spans="1:6" x14ac:dyDescent="0.2">
      <c r="A87" s="55" t="s">
        <v>163</v>
      </c>
      <c r="B87" s="107">
        <v>6</v>
      </c>
      <c r="C87" s="108"/>
      <c r="D87" s="108"/>
      <c r="E87" s="108"/>
      <c r="F87" s="108"/>
    </row>
    <row r="88" spans="1:6" x14ac:dyDescent="0.2">
      <c r="A88" s="55" t="s">
        <v>164</v>
      </c>
      <c r="B88" s="107">
        <v>7</v>
      </c>
      <c r="C88" s="61">
        <v>0</v>
      </c>
      <c r="D88" s="61">
        <v>0</v>
      </c>
      <c r="E88" s="61">
        <v>0</v>
      </c>
      <c r="F88" s="61">
        <v>0</v>
      </c>
    </row>
    <row r="89" spans="1:6" x14ac:dyDescent="0.2">
      <c r="A89" s="55" t="s">
        <v>165</v>
      </c>
      <c r="B89" s="107">
        <v>8</v>
      </c>
      <c r="C89" s="108"/>
      <c r="D89" s="108"/>
      <c r="E89" s="108"/>
      <c r="F89" s="108"/>
    </row>
    <row r="90" spans="1:6" x14ac:dyDescent="0.2">
      <c r="A90" s="55" t="s">
        <v>166</v>
      </c>
      <c r="B90" s="107">
        <v>9</v>
      </c>
      <c r="C90" s="108"/>
      <c r="D90" s="108"/>
      <c r="E90" s="108"/>
      <c r="F90" s="108"/>
    </row>
    <row r="91" spans="1:6" x14ac:dyDescent="0.2">
      <c r="A91" s="55" t="s">
        <v>167</v>
      </c>
      <c r="B91" s="107">
        <v>10</v>
      </c>
      <c r="C91" s="108"/>
      <c r="D91" s="108"/>
      <c r="E91" s="108"/>
      <c r="F91" s="108"/>
    </row>
    <row r="92" spans="1:6" x14ac:dyDescent="0.2">
      <c r="A92" s="55" t="s">
        <v>168</v>
      </c>
      <c r="B92" s="107">
        <v>11</v>
      </c>
      <c r="C92" s="108"/>
      <c r="D92" s="108"/>
      <c r="E92" s="108"/>
      <c r="F92" s="108"/>
    </row>
    <row r="93" spans="1:6" x14ac:dyDescent="0.2">
      <c r="A93" s="55" t="s">
        <v>183</v>
      </c>
      <c r="B93" s="107">
        <v>12</v>
      </c>
      <c r="C93" s="108">
        <v>-1172807</v>
      </c>
      <c r="D93" s="108">
        <v>-1034366</v>
      </c>
      <c r="E93" s="108">
        <v>5896406</v>
      </c>
      <c r="F93" s="108">
        <v>3723928</v>
      </c>
    </row>
    <row r="94" spans="1:6" x14ac:dyDescent="0.2">
      <c r="A94" s="55" t="s">
        <v>174</v>
      </c>
      <c r="B94" s="107">
        <v>13</v>
      </c>
      <c r="C94" s="61">
        <v>0</v>
      </c>
      <c r="D94" s="61">
        <v>0</v>
      </c>
      <c r="E94" s="61">
        <v>0</v>
      </c>
      <c r="F94" s="61">
        <v>0</v>
      </c>
    </row>
    <row r="95" spans="1:6" x14ac:dyDescent="0.2">
      <c r="A95" s="55" t="s">
        <v>175</v>
      </c>
      <c r="B95" s="107">
        <v>14</v>
      </c>
      <c r="C95" s="108"/>
      <c r="D95" s="108"/>
      <c r="E95" s="108"/>
      <c r="F95" s="108"/>
    </row>
    <row r="96" spans="1:6" x14ac:dyDescent="0.2">
      <c r="A96" s="55" t="s">
        <v>176</v>
      </c>
      <c r="B96" s="107">
        <v>15</v>
      </c>
      <c r="C96" s="108"/>
      <c r="D96" s="108"/>
      <c r="E96" s="108"/>
      <c r="F96" s="108"/>
    </row>
    <row r="97" spans="1:6" x14ac:dyDescent="0.2">
      <c r="A97" s="55" t="s">
        <v>177</v>
      </c>
      <c r="B97" s="107">
        <v>16</v>
      </c>
      <c r="C97" s="108"/>
      <c r="D97" s="108"/>
      <c r="E97" s="108"/>
      <c r="F97" s="108"/>
    </row>
    <row r="98" spans="1:6" x14ac:dyDescent="0.2">
      <c r="A98" s="55" t="s">
        <v>184</v>
      </c>
      <c r="B98" s="107">
        <v>17</v>
      </c>
      <c r="C98" s="108">
        <v>-1833587</v>
      </c>
      <c r="D98" s="108">
        <v>-909642</v>
      </c>
      <c r="E98" s="108">
        <v>-3841235</v>
      </c>
      <c r="F98" s="108">
        <v>-2917472</v>
      </c>
    </row>
    <row r="99" spans="1:6" x14ac:dyDescent="0.2">
      <c r="A99" s="55" t="s">
        <v>185</v>
      </c>
      <c r="B99" s="107">
        <v>18</v>
      </c>
      <c r="C99" s="108">
        <v>4060512.74</v>
      </c>
      <c r="D99" s="108">
        <v>2488511.4900000002</v>
      </c>
      <c r="E99" s="108">
        <v>1340736.18</v>
      </c>
      <c r="F99" s="108">
        <v>625616.24</v>
      </c>
    </row>
    <row r="100" spans="1:6" x14ac:dyDescent="0.2">
      <c r="A100" s="55" t="s">
        <v>186</v>
      </c>
      <c r="B100" s="107">
        <v>19</v>
      </c>
      <c r="C100" s="108">
        <v>-960435.23</v>
      </c>
      <c r="D100" s="108">
        <v>-34508.32</v>
      </c>
      <c r="E100" s="108">
        <v>-1255269.26</v>
      </c>
      <c r="F100" s="108">
        <v>-393022.14</v>
      </c>
    </row>
    <row r="101" spans="1:6" x14ac:dyDescent="0.2">
      <c r="A101" s="55" t="s">
        <v>187</v>
      </c>
      <c r="B101" s="107">
        <v>20</v>
      </c>
      <c r="C101" s="108">
        <v>-714899.11</v>
      </c>
      <c r="D101" s="108"/>
      <c r="E101" s="108">
        <v>-5044189.45</v>
      </c>
      <c r="F101" s="108">
        <v>62900.81</v>
      </c>
    </row>
    <row r="102" spans="1:6" x14ac:dyDescent="0.2">
      <c r="A102" s="55" t="s">
        <v>188</v>
      </c>
      <c r="B102" s="107">
        <v>21</v>
      </c>
      <c r="C102" s="61">
        <v>-848.45</v>
      </c>
      <c r="D102" s="61">
        <v>0</v>
      </c>
      <c r="E102" s="61">
        <v>0</v>
      </c>
      <c r="F102" s="61">
        <v>0</v>
      </c>
    </row>
    <row r="103" spans="1:6" x14ac:dyDescent="0.2">
      <c r="A103" s="55" t="s">
        <v>189</v>
      </c>
      <c r="B103" s="107">
        <v>22</v>
      </c>
      <c r="C103" s="108"/>
      <c r="D103" s="108"/>
      <c r="E103" s="108"/>
      <c r="F103" s="108"/>
    </row>
    <row r="104" spans="1:6" x14ac:dyDescent="0.2">
      <c r="A104" s="55" t="s">
        <v>190</v>
      </c>
      <c r="B104" s="107">
        <v>23</v>
      </c>
      <c r="C104" s="108">
        <v>-848.45</v>
      </c>
      <c r="D104" s="108"/>
      <c r="E104" s="108"/>
      <c r="F104" s="108"/>
    </row>
    <row r="105" spans="1:6" x14ac:dyDescent="0.2">
      <c r="A105" s="55" t="s">
        <v>191</v>
      </c>
      <c r="B105" s="107">
        <v>24</v>
      </c>
      <c r="C105" s="108"/>
      <c r="D105" s="108"/>
      <c r="E105" s="108"/>
      <c r="F105" s="108"/>
    </row>
    <row r="106" spans="1:6" x14ac:dyDescent="0.2">
      <c r="A106" s="55" t="s">
        <v>192</v>
      </c>
      <c r="B106" s="107">
        <v>25</v>
      </c>
      <c r="C106" s="108">
        <v>-122550</v>
      </c>
      <c r="D106" s="108"/>
      <c r="E106" s="108">
        <v>-16200</v>
      </c>
      <c r="F106" s="108">
        <v>-8400</v>
      </c>
    </row>
    <row r="108" spans="1:6" x14ac:dyDescent="0.2">
      <c r="A108" s="110"/>
      <c r="B108" s="111"/>
      <c r="C108" s="111"/>
      <c r="D108" s="111"/>
      <c r="E108" s="111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2017-08-07T10:57:50Z</dcterms:created>
  <dcterms:modified xsi:type="dcterms:W3CDTF">2017-08-07T10:58:08Z</dcterms:modified>
</cp:coreProperties>
</file>