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AJ\Info na web\2021\information on web 30.6.2021\"/>
    </mc:Choice>
  </mc:AlternateContent>
  <bookViews>
    <workbookView xWindow="8370" yWindow="0" windowWidth="13125" windowHeight="13710"/>
  </bookViews>
  <sheets>
    <sheet name="finanční ukazatele" sheetId="2" r:id="rId1"/>
    <sheet name="Rozvaha" sheetId="29" r:id="rId2"/>
    <sheet name="Výsledovka" sheetId="30" r:id="rId3"/>
  </sheets>
  <externalReferences>
    <externalReference r:id="rId4"/>
    <externalReference r:id="rId5"/>
    <externalReference r:id="rId6"/>
    <externalReference r:id="rId7"/>
  </externalReferences>
  <definedNames>
    <definedName name="aaa">[1]Majetek!$B$17:$H$65536</definedName>
    <definedName name="bbb">'[1]Vsechny ucty'!$B$12:$D$65536</definedName>
    <definedName name="ccc">'[1]DAC-zivot-nezivot-netech'!$B$16:$G$65536</definedName>
    <definedName name="cccc">'[1]DAC-zivot-nezivot-netech'!$B$16:$G$65536</definedName>
    <definedName name="DAC">'[2]DAC-zivot-nezivot-netech'!$B$16:$G$65536</definedName>
    <definedName name="dacc">'[3]DAC-zivot-nezivot-netech'!$B$16:$G$65536</definedName>
    <definedName name="ddd">[1]Majetek!$B$17:$H$65536</definedName>
    <definedName name="dddd">[1]Rezervy!$B$16:$AN$65536</definedName>
    <definedName name="eee">[1]Rezervy!$B$16:$AN$65536</definedName>
    <definedName name="majetek">[2]Majetek!$B$17:$H$65536</definedName>
    <definedName name="majetek2">[3]Majetek!$B$17:$H$65536</definedName>
    <definedName name="nakladova_druhy">'[3]Porizovaci N-spravni rezie'!$B$15:$L$65536</definedName>
    <definedName name="nakladove_druhy">'[2]Porizovaci N-spravni rezie'!$B$15:$L$65536</definedName>
    <definedName name="_xlnm.Print_Area" localSheetId="0">'finanční ukazatele'!$A$1:$G$19</definedName>
    <definedName name="rezervy">[2]Rezervy!$B$17:$AI$65536</definedName>
    <definedName name="rezervy2">[3]Rezervy!$B$16:$AN$65536</definedName>
    <definedName name="rozvaha">'[2]Vsechny ucty'!$B$12:$D$65536</definedName>
    <definedName name="rozvaha2">'[3]Vsechny ucty'!$B$12:$D$65536</definedName>
    <definedName name="SAPBEXrevision" hidden="1">26</definedName>
    <definedName name="SAPBEXsysID" hidden="1">"EW1"</definedName>
    <definedName name="SAPBEXwbID" hidden="1">"7OOCBC0K3Y36MU5P0O86P54WV"</definedName>
    <definedName name="vaaa">'[1]Vysledovka-zivot-nezivot-netech'!$B$15:$F$65536</definedName>
    <definedName name="vbbb">'[1]Porizovaci N-spravni rezie'!$B$15:$L$65536</definedName>
    <definedName name="Vynosy_FU_prevody">'[2]Prevod vynosu z FU'!$B$15:$F$65536</definedName>
    <definedName name="vysledovka">'[2]Vysledovka-zivot-nezivot-netech'!$B$15:$F$65536</definedName>
    <definedName name="Výsledovka_zdroj">'[3]Vysledovka-zivot-nezivot-netech'!$B$15:$F$65536</definedName>
  </definedNames>
  <calcPr calcId="152511"/>
</workbook>
</file>

<file path=xl/calcChain.xml><?xml version="1.0" encoding="utf-8"?>
<calcChain xmlns="http://schemas.openxmlformats.org/spreadsheetml/2006/main">
  <c r="F81" i="30" l="1"/>
  <c r="E81" i="30"/>
  <c r="D81" i="30"/>
  <c r="F36" i="30"/>
  <c r="E36" i="30"/>
  <c r="D36" i="30"/>
  <c r="I57" i="29" l="1"/>
  <c r="H57" i="29"/>
  <c r="B5" i="2" l="1"/>
  <c r="B4" i="2"/>
  <c r="D9" i="2" l="1"/>
  <c r="C36" i="30" l="1"/>
  <c r="C81" i="30" s="1"/>
  <c r="G57" i="29"/>
  <c r="A56" i="29"/>
  <c r="D10" i="2"/>
  <c r="D11" i="2"/>
</calcChain>
</file>

<file path=xl/sharedStrings.xml><?xml version="1.0" encoding="utf-8"?>
<sst xmlns="http://schemas.openxmlformats.org/spreadsheetml/2006/main" count="302" uniqueCount="191">
  <si>
    <t>Pohledávky za upsaný základní kapitál</t>
  </si>
  <si>
    <t>Dlouhodobý nehmotný majetek</t>
  </si>
  <si>
    <t>Finanční umístění (investice)</t>
  </si>
  <si>
    <t>Finanční umístění v podnikatelských seskupeních</t>
  </si>
  <si>
    <t>Podíly v ovládaných osobách</t>
  </si>
  <si>
    <t>Podíly s podstatným vlivem</t>
  </si>
  <si>
    <t>Jiná finanční umístění</t>
  </si>
  <si>
    <t>Finanční umístění v investičních sdruženích</t>
  </si>
  <si>
    <t>Depozita u finančních institucí</t>
  </si>
  <si>
    <t>Ostatní finanční umístění</t>
  </si>
  <si>
    <t>Depozita při aktivním zajištění</t>
  </si>
  <si>
    <t>Dlužníci</t>
  </si>
  <si>
    <t>Pohledávky z operací zajištění</t>
  </si>
  <si>
    <t>Ostatní pohledávky</t>
  </si>
  <si>
    <t>Ostatní aktiva</t>
  </si>
  <si>
    <t>Jiná aktiva</t>
  </si>
  <si>
    <t>Přechodné účty aktiv</t>
  </si>
  <si>
    <t>Naběhlé úroky a nájemné</t>
  </si>
  <si>
    <t>Vlastní kapitál</t>
  </si>
  <si>
    <t>Základní kapitál</t>
  </si>
  <si>
    <t>Emisní ážio</t>
  </si>
  <si>
    <t>Rezervní fond na nové ocenění</t>
  </si>
  <si>
    <t>Ostatní kapitálové fondy</t>
  </si>
  <si>
    <t>Rezervní fond a ostatní fondy ze zisku</t>
  </si>
  <si>
    <t>Zisk nebo ztráta běžného účetního období</t>
  </si>
  <si>
    <t>Podřízená pasiva</t>
  </si>
  <si>
    <t>Technické rezervy</t>
  </si>
  <si>
    <t>Rezerva na nezasloužené pojistné</t>
  </si>
  <si>
    <t>Rezerva pojistného životních pojištění</t>
  </si>
  <si>
    <t>Rezerva na pojistná plnění</t>
  </si>
  <si>
    <t>Rezerva na prémie a slevy</t>
  </si>
  <si>
    <t>Vyrovnávací rezerva</t>
  </si>
  <si>
    <t>Rezerva pojistného neživotních pojištění</t>
  </si>
  <si>
    <t>Rezervy na ostatní rizika a ztráty</t>
  </si>
  <si>
    <t>Rezerva na důchody a podobné závazky</t>
  </si>
  <si>
    <t>Rezerva na daně</t>
  </si>
  <si>
    <t>Ostatní rezervy</t>
  </si>
  <si>
    <t>Depozita při pasivním zajištění</t>
  </si>
  <si>
    <t>Věřitelé</t>
  </si>
  <si>
    <t>Závazky z operací přímého pojištění</t>
  </si>
  <si>
    <t>Závazky z operací zajištění</t>
  </si>
  <si>
    <t>Garanční fond Kanceláře</t>
  </si>
  <si>
    <t>Přechodné účty pasiv</t>
  </si>
  <si>
    <t>Výdaje příštích období a výnosy příštích období</t>
  </si>
  <si>
    <t>Rentabilita průměrných aktiv (ROAA)</t>
  </si>
  <si>
    <t>Zisk nebo ztráta za účetní období / Aktiva celkem</t>
  </si>
  <si>
    <t>Rentabilita průměrného vlastního kapitálu (ROAE)</t>
  </si>
  <si>
    <t>Zisk nebo ztráta za účetní období / Vlastní kapitál</t>
  </si>
  <si>
    <t>Combined ratio v neživotním pojištění</t>
  </si>
  <si>
    <t>(náklady na pojistná plnění, vč.změny stavu rezervy na pojistná plnění, očištěných od zajištění + čistá výše provozních nákladů) / zasloužené pojistné, očištěné od zajištění</t>
  </si>
  <si>
    <t>Finanční ukazatele pojišťovny</t>
  </si>
  <si>
    <t>Přílohy:</t>
  </si>
  <si>
    <t>Příloha č. 1 - Organizační struktura společnosti</t>
  </si>
  <si>
    <t>Příloha č. 2 - Grafické znázornění skupiny</t>
  </si>
  <si>
    <t>Příloha č. 3 - Rozvaha pojišťovny</t>
  </si>
  <si>
    <t>Příloha č. 4 - Výkaz zisku a ztráty pojišťovny</t>
  </si>
  <si>
    <r>
      <t>Výkaz zisku a ztráty pojišťovny</t>
    </r>
    <r>
      <rPr>
        <sz val="10"/>
        <rFont val="Arial"/>
        <family val="2"/>
        <charset val="238"/>
      </rPr>
      <t xml:space="preserve"> je přílohou č. 4 tohoto dokumentu.</t>
    </r>
  </si>
  <si>
    <t>ERGO pojišťovna, a.s.</t>
  </si>
  <si>
    <t>Ostatní přechodné účty aktiv</t>
  </si>
  <si>
    <t>v tis. Kč</t>
  </si>
  <si>
    <t>&lt; 1 &gt;  Rozvahová aktiva</t>
  </si>
  <si>
    <t>Údaj nekompenzovaný o opravné položky a oprávky</t>
  </si>
  <si>
    <t>Opravné položky a oprávky</t>
  </si>
  <si>
    <t>Údaj kompenzovaný  o opravné položky a oprávky</t>
  </si>
  <si>
    <t>@</t>
  </si>
  <si>
    <t>Aktiva celkem</t>
  </si>
  <si>
    <t>Zřizovací výdaje</t>
  </si>
  <si>
    <t>Goodwill</t>
  </si>
  <si>
    <t>Pozemky a stavby (nemovitosti)</t>
  </si>
  <si>
    <t>Provozní nemovitosti</t>
  </si>
  <si>
    <t>Dluhové CP vydané ovládanými osobami a půjčky těmto osobám</t>
  </si>
  <si>
    <t>Dluhové CP vydané os., ve kterých má úč. jedn. podst. vliv</t>
  </si>
  <si>
    <t>Akcie a ostatní CP s proměnlivým výnosem, ostatní podíly</t>
  </si>
  <si>
    <t>Dluhové cenné papíry</t>
  </si>
  <si>
    <t>Cenné papíry oceň. reál. hodn. proti účtům nákladů a výnosů</t>
  </si>
  <si>
    <t>Dluhopisy "OECD" držené do splatnosti</t>
  </si>
  <si>
    <t>Ostatní cenné papíry držené do splatnosti</t>
  </si>
  <si>
    <t>Ostatní půjčky</t>
  </si>
  <si>
    <t>Finanční umístění ŽP, je-li nositelem inv. rizika pojistník</t>
  </si>
  <si>
    <t>Pohledávky z operací přímého pojištění</t>
  </si>
  <si>
    <t>Pojistníci</t>
  </si>
  <si>
    <t>Zprostředkovatelé</t>
  </si>
  <si>
    <t>Dlouhodobý hm. majetek, jiný než pozemky a stavby, a zásoby</t>
  </si>
  <si>
    <t>Hotovost na účtech u fin. institucí a hotovost v pokladně</t>
  </si>
  <si>
    <t>Odložené pořizovací náklady na pojistné smlouvy</t>
  </si>
  <si>
    <t>Odložené pořizovací nákl. na poj. smlouvy v živ. poj.</t>
  </si>
  <si>
    <t>Odložené pořizovací nákl. na poj. smlouvy v neživ. poj.</t>
  </si>
  <si>
    <t>Dohadné položky aktivní</t>
  </si>
  <si>
    <t>&lt; 2 &gt;  Rozvahová pasiva</t>
  </si>
  <si>
    <t>Hrubá hodnota</t>
  </si>
  <si>
    <t>Podíl zajišťovatelů na TR</t>
  </si>
  <si>
    <t>Čistá hodnota</t>
  </si>
  <si>
    <t>Pasiva celkem</t>
  </si>
  <si>
    <t>XX</t>
  </si>
  <si>
    <t>Změny základního kapitálu</t>
  </si>
  <si>
    <t>Vlastní akcie nebo vl. zatímní listy, vl. obch. podíly</t>
  </si>
  <si>
    <t>Nerozdělený zisk nebo neuhrazená ztráta minulých úč. období</t>
  </si>
  <si>
    <t>Rezerva na nezasl. pojistné vztahující se k poj. odv. ŽP</t>
  </si>
  <si>
    <t>Rezerva na nezasl. pojistné vztahující se k poj. odv. NP</t>
  </si>
  <si>
    <t>Rezerva na pojistná plnění vztahující se k poj. odv. ŽP</t>
  </si>
  <si>
    <t>Rezerva na pojistná plnění vztahující se k poj. odv. NP</t>
  </si>
  <si>
    <t>Rezerva na prémie a slevy vztahující se k poj. odv. ŽP</t>
  </si>
  <si>
    <t>Rezerva na prémie a slevy vztahující se k poj. odv. NP</t>
  </si>
  <si>
    <t>Rezerva na splnění záv. z použité TÚM a ost.početních param.</t>
  </si>
  <si>
    <t>Rezerva pojistného neživ. poj. vztahující se k poj. odv. ŽP</t>
  </si>
  <si>
    <t>Rezerva pojistného neživ. poj. vztahující se k poj. odv. NP</t>
  </si>
  <si>
    <t>Rezerva na splnění závazků z ručení za závazky ČKP</t>
  </si>
  <si>
    <t>Jiné rezervy</t>
  </si>
  <si>
    <t>Jiná rezerva vztahující se k poj. odv. ŽP</t>
  </si>
  <si>
    <t>Jiná rezerva vztahující se k poj. odv. NP</t>
  </si>
  <si>
    <t>Technická rezerva ŽP, je-li nositelem inv. rizika pojistník</t>
  </si>
  <si>
    <t>Výpůjčky zaručené dluhopisem</t>
  </si>
  <si>
    <t>Směnitelné (konvertibilní) výpůjčky</t>
  </si>
  <si>
    <t>Závazky vůči finančním institucím</t>
  </si>
  <si>
    <t>Ostatní závazky</t>
  </si>
  <si>
    <t>Daňové závazky a závazky ze sociálního zabezpečení</t>
  </si>
  <si>
    <t>Fond zábrany škod Kanceláře</t>
  </si>
  <si>
    <t>Ostatní přechodné účty pasiv</t>
  </si>
  <si>
    <t>Dohadné položky pasivní</t>
  </si>
  <si>
    <t xml:space="preserve">&lt; 1 &gt;  Technický účet k neživotnímu pojištění </t>
  </si>
  <si>
    <t>Výsledek technického účtu k neživotnímu pojištění</t>
  </si>
  <si>
    <t>Zasloužené pojistné, očištěné od zajištění</t>
  </si>
  <si>
    <t>Předepsané pojistné, očištěné od zajištění</t>
  </si>
  <si>
    <t>Předepsané hrubé pojistné</t>
  </si>
  <si>
    <t>Pojistné postoupené zajišťovatelům</t>
  </si>
  <si>
    <t>Změna stavu rezervy na nezasloužené poj., očištěné od zajiš.</t>
  </si>
  <si>
    <t>Změna stavu hrubé výše rezervy na nezasloužené pojistné</t>
  </si>
  <si>
    <t>Změna stavu rezervy na nezasloužené pojistné, podíl zajišťo.</t>
  </si>
  <si>
    <t>Převedené výnosy z finan. umístění z netechnického účtu</t>
  </si>
  <si>
    <t>Ostatní technické výnosy, očištěné od zajištění</t>
  </si>
  <si>
    <t>Náklady na poj. pl. včetně změny TR, očištěné od zajištění</t>
  </si>
  <si>
    <t>Náklady na pojistná plnění, očištěné od zajištění</t>
  </si>
  <si>
    <t>Hrubá výše nákladů na pojistná plnění</t>
  </si>
  <si>
    <t>Náklady na pojistná plnění, podíl zajišťovatelů</t>
  </si>
  <si>
    <t>Změna stavu rezervy na poj. pl., očištěné od zajištění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</si>
  <si>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</si>
  <si>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</si>
  <si>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</si>
  <si>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Prémie a slevy, očištěné od zajištění</t>
  </si>
  <si>
    <t>Čistá výše provozních nákladů</t>
  </si>
  <si>
    <t>Pořizovací náklady na pojistné smlouvy</t>
  </si>
  <si>
    <t>Změna stavu časově rozlišených pořizovacích nákladů</t>
  </si>
  <si>
    <t>Správní režie</t>
  </si>
  <si>
    <t>Provize od zajišťovatelů a podíly na zisku</t>
  </si>
  <si>
    <t>Ostatní technické náklady, očištěné od zajištění</t>
  </si>
  <si>
    <t>Změna stavu vyrovnávací rezervy</t>
  </si>
  <si>
    <t>&lt; 2 &gt;  Technický účet k životnímu pojištění</t>
  </si>
  <si>
    <t>Výsledek technického účtu k životnímu pojištění</t>
  </si>
  <si>
    <t>Výnosy z finančního umístění</t>
  </si>
  <si>
    <t>Výnosy z podílů</t>
  </si>
  <si>
    <t>Výnosy z ostatního finančního umístění</t>
  </si>
  <si>
    <t>Výnosy z pozemků a staveb (nemovitosti)</t>
  </si>
  <si>
    <t>Výnosy z ostatních investic (mimo nemovitostí)</t>
  </si>
  <si>
    <t>Změny hodnoty finančního umístění - výnosy</t>
  </si>
  <si>
    <t>Výnosy z realizace finančního umístění</t>
  </si>
  <si>
    <t>Přírůstky hodnoty finančního umístění</t>
  </si>
  <si>
    <t>Změna stavu rezervy pojistného živ. poj., očištěná od zajiš.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</si>
  <si>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</si>
  <si>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</si>
  <si>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</si>
  <si>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Náklady na finanční umístění</t>
  </si>
  <si>
    <t>Náklady na správu finančního umístění, včetně úroků</t>
  </si>
  <si>
    <t>Změna hodnoty finančního umístění - náklady</t>
  </si>
  <si>
    <t>Náklady spojené s realizací finančního umístění</t>
  </si>
  <si>
    <t>Úbytky hodnoty finančního umístění</t>
  </si>
  <si>
    <t>Převod výnosů z finančního umístění na netechnický účet</t>
  </si>
  <si>
    <t>&lt; 3 &gt;  Netechnický účet</t>
  </si>
  <si>
    <t>Zisk nebo ztráta za účetní období</t>
  </si>
  <si>
    <t>Zisk nebo ztráta z běžné činnosti po zdanění</t>
  </si>
  <si>
    <t>Převedené výnosy fin. umístění z technického účtu k živ.poj.</t>
  </si>
  <si>
    <t>Převod výnosů z fin. umístění na tech. účet k neživ. poj.</t>
  </si>
  <si>
    <t>Ostatní výnosy</t>
  </si>
  <si>
    <t>Ostatní náklady</t>
  </si>
  <si>
    <t>Daň z příjmů z běžné činnosti</t>
  </si>
  <si>
    <t>Mimořádný zisk nebo ztráta</t>
  </si>
  <si>
    <t>Mimořádné výnosy</t>
  </si>
  <si>
    <t>Mimořádné náklady</t>
  </si>
  <si>
    <t>Daň z příjmů z mimořádné činnosti</t>
  </si>
  <si>
    <t>Ostatní daně neuvedené v předcházejících položkách</t>
  </si>
  <si>
    <t>Údaj kompenzovaný o opravné položky a oprávky</t>
  </si>
  <si>
    <t>Kapitálový požadavek Solvency II (tis. Kč)</t>
  </si>
  <si>
    <t>Solvency II Ratio</t>
  </si>
  <si>
    <t>1-9/2020</t>
  </si>
  <si>
    <t>1-12/2020</t>
  </si>
  <si>
    <t>Poměrové ukazatele za období 1-3/2021</t>
  </si>
  <si>
    <t>1-3/2021</t>
  </si>
  <si>
    <t>Ukazatele solventnosti k 30.6.2021</t>
  </si>
  <si>
    <t>1-6/2021</t>
  </si>
  <si>
    <t>v tis. Kč, k 30.6.2021</t>
  </si>
  <si>
    <t>Rozvaha pojišťovny k 30.6.2021</t>
  </si>
  <si>
    <t>Výkaz zisku a ztráty pojišťovny za 1-6/2021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</si>
</sst>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6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53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indexed="53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8"/>
      <color indexed="17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9"/>
      <color rgb="FF892737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</font>
    <font>
      <b/>
      <i/>
      <sz val="8"/>
      <color rgb="FF892737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color rgb="FF892737"/>
      <name val="Arial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8"/>
      <color indexed="17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9"/>
      <color rgb="FF892737"/>
      <name val="Arial"/>
      <family val="2"/>
      <charset val="238"/>
    </font>
    <font>
      <b/>
      <i/>
      <sz val="8"/>
      <color rgb="FF892737"/>
      <name val="Arial"/>
      <family val="2"/>
      <charset val="238"/>
    </font>
    <font>
      <b/>
      <sz val="10"/>
      <color theme="1"/>
      <name val="Arial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9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4" borderId="0" applyNumberFormat="0" applyBorder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4" borderId="0" applyNumberFormat="0" applyBorder="0" applyAlignment="0" applyProtection="0"/>
    <xf numFmtId="0" fontId="22" fillId="8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12" fillId="3" borderId="0" applyNumberFormat="0" applyBorder="0" applyAlignment="0" applyProtection="0"/>
    <xf numFmtId="0" fontId="16" fillId="16" borderId="1" applyNumberFormat="0" applyAlignment="0" applyProtection="0"/>
    <xf numFmtId="0" fontId="21" fillId="0" borderId="2" applyNumberFormat="0" applyFill="0" applyAlignment="0" applyProtection="0"/>
    <xf numFmtId="0" fontId="11" fillId="24" borderId="0" applyNumberFormat="0" applyBorder="0" applyAlignment="0" applyProtection="0"/>
    <xf numFmtId="0" fontId="2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8" fillId="14" borderId="6" applyNumberFormat="0" applyAlignment="0" applyProtection="0"/>
    <xf numFmtId="0" fontId="12" fillId="3" borderId="0" applyNumberFormat="0" applyBorder="0" applyAlignment="0" applyProtection="0"/>
    <xf numFmtId="0" fontId="14" fillId="7" borderId="1" applyNumberFormat="0" applyAlignment="0" applyProtection="0"/>
    <xf numFmtId="0" fontId="18" fillId="25" borderId="6" applyNumberFormat="0" applyAlignment="0" applyProtection="0"/>
    <xf numFmtId="0" fontId="18" fillId="14" borderId="6" applyNumberFormat="0" applyAlignment="0" applyProtection="0"/>
    <xf numFmtId="0" fontId="17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27" fillId="0" borderId="0"/>
    <xf numFmtId="0" fontId="27" fillId="0" borderId="0"/>
    <xf numFmtId="0" fontId="1" fillId="9" borderId="11" applyNumberFormat="0" applyFont="0" applyAlignment="0" applyProtection="0"/>
    <xf numFmtId="0" fontId="15" fillId="16" borderId="12" applyNumberFormat="0" applyAlignment="0" applyProtection="0"/>
    <xf numFmtId="0" fontId="38" fillId="0" borderId="13" applyNumberFormat="0" applyFill="0" applyAlignment="0" applyProtection="0"/>
    <xf numFmtId="9" fontId="1" fillId="0" borderId="0" applyFont="0" applyFill="0" applyBorder="0" applyAlignment="0" applyProtection="0"/>
    <xf numFmtId="0" fontId="17" fillId="0" borderId="7" applyNumberFormat="0" applyFill="0" applyAlignment="0" applyProtection="0"/>
    <xf numFmtId="9" fontId="40" fillId="0" borderId="0" applyFont="0" applyFill="0" applyBorder="0" applyAlignment="0" applyProtection="0"/>
    <xf numFmtId="4" fontId="29" fillId="27" borderId="12" applyNumberFormat="0" applyProtection="0">
      <alignment vertical="center"/>
    </xf>
    <xf numFmtId="4" fontId="30" fillId="27" borderId="12" applyNumberFormat="0" applyProtection="0">
      <alignment vertical="center"/>
    </xf>
    <xf numFmtId="4" fontId="29" fillId="27" borderId="12" applyNumberFormat="0" applyProtection="0">
      <alignment horizontal="left" vertical="center" indent="1"/>
    </xf>
    <xf numFmtId="4" fontId="29" fillId="27" borderId="12" applyNumberFormat="0" applyProtection="0">
      <alignment horizontal="left" vertical="center" indent="1"/>
    </xf>
    <xf numFmtId="4" fontId="29" fillId="28" borderId="12" applyNumberFormat="0" applyProtection="0">
      <alignment horizontal="right" vertical="center"/>
    </xf>
    <xf numFmtId="4" fontId="29" fillId="29" borderId="12" applyNumberFormat="0" applyProtection="0">
      <alignment horizontal="right" vertical="center"/>
    </xf>
    <xf numFmtId="4" fontId="29" fillId="30" borderId="12" applyNumberFormat="0" applyProtection="0">
      <alignment horizontal="right" vertical="center"/>
    </xf>
    <xf numFmtId="4" fontId="29" fillId="31" borderId="12" applyNumberFormat="0" applyProtection="0">
      <alignment horizontal="right" vertical="center"/>
    </xf>
    <xf numFmtId="4" fontId="29" fillId="32" borderId="12" applyNumberFormat="0" applyProtection="0">
      <alignment horizontal="right" vertical="center"/>
    </xf>
    <xf numFmtId="4" fontId="29" fillId="33" borderId="12" applyNumberFormat="0" applyProtection="0">
      <alignment horizontal="right" vertical="center"/>
    </xf>
    <xf numFmtId="4" fontId="29" fillId="34" borderId="12" applyNumberFormat="0" applyProtection="0">
      <alignment horizontal="right" vertical="center"/>
    </xf>
    <xf numFmtId="4" fontId="29" fillId="35" borderId="12" applyNumberFormat="0" applyProtection="0">
      <alignment horizontal="right" vertical="center"/>
    </xf>
    <xf numFmtId="4" fontId="29" fillId="36" borderId="12" applyNumberFormat="0" applyProtection="0">
      <alignment horizontal="right" vertical="center"/>
    </xf>
    <xf numFmtId="4" fontId="31" fillId="37" borderId="12" applyNumberFormat="0" applyProtection="0">
      <alignment horizontal="left" vertical="center" indent="1"/>
    </xf>
    <xf numFmtId="4" fontId="29" fillId="38" borderId="14" applyNumberFormat="0" applyProtection="0">
      <alignment horizontal="left" vertical="center" indent="1"/>
    </xf>
    <xf numFmtId="4" fontId="32" fillId="39" borderId="0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4" fontId="29" fillId="38" borderId="12" applyNumberFormat="0" applyProtection="0">
      <alignment horizontal="left" vertical="center" indent="1"/>
    </xf>
    <xf numFmtId="4" fontId="29" fillId="41" borderId="12" applyNumberFormat="0" applyProtection="0">
      <alignment horizontal="left" vertical="center" indent="1"/>
    </xf>
    <xf numFmtId="0" fontId="24" fillId="41" borderId="12" applyNumberFormat="0" applyProtection="0">
      <alignment horizontal="left" vertical="center" indent="1"/>
    </xf>
    <xf numFmtId="0" fontId="24" fillId="41" borderId="12" applyNumberFormat="0" applyProtection="0">
      <alignment horizontal="left" vertical="center" indent="1"/>
    </xf>
    <xf numFmtId="0" fontId="24" fillId="42" borderId="12" applyNumberFormat="0" applyProtection="0">
      <alignment horizontal="left" vertical="center" indent="1"/>
    </xf>
    <xf numFmtId="0" fontId="24" fillId="42" borderId="12" applyNumberFormat="0" applyProtection="0">
      <alignment horizontal="left" vertical="center" indent="1"/>
    </xf>
    <xf numFmtId="0" fontId="24" fillId="43" borderId="12" applyNumberFormat="0" applyProtection="0">
      <alignment horizontal="left" vertical="center" indent="1"/>
    </xf>
    <xf numFmtId="0" fontId="24" fillId="43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1" fillId="0" borderId="0"/>
    <xf numFmtId="4" fontId="29" fillId="44" borderId="12" applyNumberFormat="0" applyProtection="0">
      <alignment vertical="center"/>
    </xf>
    <xf numFmtId="4" fontId="30" fillId="44" borderId="12" applyNumberFormat="0" applyProtection="0">
      <alignment vertical="center"/>
    </xf>
    <xf numFmtId="4" fontId="29" fillId="44" borderId="12" applyNumberFormat="0" applyProtection="0">
      <alignment horizontal="left" vertical="center" indent="1"/>
    </xf>
    <xf numFmtId="4" fontId="29" fillId="44" borderId="12" applyNumberFormat="0" applyProtection="0">
      <alignment horizontal="left" vertical="center" indent="1"/>
    </xf>
    <xf numFmtId="4" fontId="29" fillId="38" borderId="12" applyNumberFormat="0" applyProtection="0">
      <alignment horizontal="right" vertical="center"/>
    </xf>
    <xf numFmtId="4" fontId="30" fillId="38" borderId="12" applyNumberFormat="0" applyProtection="0">
      <alignment horizontal="right" vertical="center"/>
    </xf>
    <xf numFmtId="0" fontId="24" fillId="40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33" fillId="0" borderId="0"/>
    <xf numFmtId="4" fontId="34" fillId="38" borderId="12" applyNumberFormat="0" applyProtection="0">
      <alignment horizontal="right" vertical="center"/>
    </xf>
    <xf numFmtId="0" fontId="21" fillId="0" borderId="15" applyNumberFormat="0" applyFill="0" applyAlignment="0" applyProtection="0"/>
    <xf numFmtId="0" fontId="6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6" fillId="6" borderId="16"/>
    <xf numFmtId="0" fontId="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1" fillId="0" borderId="2" applyNumberFormat="0" applyFill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45" borderId="0" applyNumberFormat="0" applyBorder="0" applyAlignment="0" applyProtection="0"/>
    <xf numFmtId="0" fontId="22" fillId="19" borderId="0" applyNumberFormat="0" applyBorder="0" applyAlignment="0" applyProtection="0"/>
    <xf numFmtId="0" fontId="22" fillId="13" borderId="0" applyNumberFormat="0" applyBorder="0" applyAlignment="0" applyProtection="0"/>
    <xf numFmtId="0" fontId="1" fillId="0" borderId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4" borderId="0" applyNumberFormat="0" applyBorder="0" applyAlignment="0" applyProtection="0"/>
    <xf numFmtId="0" fontId="23" fillId="7" borderId="0" applyNumberFormat="0" applyBorder="0" applyAlignment="0" applyProtection="0"/>
    <xf numFmtId="0" fontId="22" fillId="14" borderId="0" applyNumberFormat="0" applyBorder="0" applyAlignment="0" applyProtection="0"/>
    <xf numFmtId="0" fontId="22" fillId="8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45" borderId="0" applyNumberFormat="0" applyBorder="0" applyAlignment="0" applyProtection="0"/>
    <xf numFmtId="0" fontId="22" fillId="19" borderId="0" applyNumberFormat="0" applyBorder="0" applyAlignment="0" applyProtection="0"/>
    <xf numFmtId="0" fontId="22" fillId="13" borderId="0" applyNumberFormat="0" applyBorder="0" applyAlignment="0" applyProtection="0"/>
    <xf numFmtId="0" fontId="15" fillId="10" borderId="12" applyNumberFormat="0" applyAlignment="0" applyProtection="0"/>
    <xf numFmtId="0" fontId="42" fillId="10" borderId="1" applyNumberFormat="0" applyAlignment="0" applyProtection="0"/>
    <xf numFmtId="0" fontId="14" fillId="7" borderId="1" applyNumberFormat="0" applyAlignment="0" applyProtection="0"/>
    <xf numFmtId="0" fontId="21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3" fillId="26" borderId="0" applyNumberFormat="0" applyBorder="0" applyAlignment="0" applyProtection="0"/>
    <xf numFmtId="0" fontId="1" fillId="0" borderId="0"/>
    <xf numFmtId="0" fontId="24" fillId="9" borderId="1" applyNumberFormat="0" applyFont="0" applyAlignment="0" applyProtection="0"/>
    <xf numFmtId="0" fontId="12" fillId="5" borderId="0" applyNumberFormat="0" applyBorder="0" applyAlignment="0" applyProtection="0"/>
    <xf numFmtId="0" fontId="39" fillId="0" borderId="0" applyNumberFormat="0" applyFill="0" applyBorder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19" fillId="0" borderId="0" applyNumberFormat="0" applyFill="0" applyBorder="0" applyAlignment="0" applyProtection="0"/>
    <xf numFmtId="0" fontId="18" fillId="25" borderId="6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0" fontId="43" fillId="0" borderId="0"/>
    <xf numFmtId="164" fontId="50" fillId="2" borderId="16"/>
    <xf numFmtId="0" fontId="27" fillId="0" borderId="0"/>
  </cellStyleXfs>
  <cellXfs count="113">
    <xf numFmtId="0" fontId="0" fillId="0" borderId="0" xfId="0"/>
    <xf numFmtId="0" fontId="0" fillId="46" borderId="0" xfId="0" applyFill="1" applyAlignment="1"/>
    <xf numFmtId="0" fontId="0" fillId="46" borderId="0" xfId="0" applyFill="1"/>
    <xf numFmtId="0" fontId="3" fillId="46" borderId="0" xfId="0" applyFont="1" applyFill="1"/>
    <xf numFmtId="0" fontId="5" fillId="46" borderId="0" xfId="0" applyFont="1" applyFill="1"/>
    <xf numFmtId="10" fontId="0" fillId="46" borderId="0" xfId="89" applyNumberFormat="1" applyFont="1" applyFill="1" applyAlignment="1"/>
    <xf numFmtId="10" fontId="0" fillId="46" borderId="0" xfId="0" applyNumberFormat="1" applyFill="1" applyAlignment="1"/>
    <xf numFmtId="0" fontId="0" fillId="0" borderId="0" xfId="0" applyFill="1"/>
    <xf numFmtId="10" fontId="4" fillId="46" borderId="0" xfId="89" applyNumberFormat="1" applyFont="1" applyFill="1" applyAlignment="1">
      <alignment horizontal="center" vertical="center"/>
    </xf>
    <xf numFmtId="0" fontId="5" fillId="0" borderId="0" xfId="0" applyFont="1"/>
    <xf numFmtId="0" fontId="28" fillId="46" borderId="0" xfId="0" applyFont="1" applyFill="1" applyAlignment="1"/>
    <xf numFmtId="0" fontId="28" fillId="46" borderId="0" xfId="0" applyFont="1" applyFill="1"/>
    <xf numFmtId="10" fontId="28" fillId="46" borderId="0" xfId="89" applyNumberFormat="1" applyFont="1" applyFill="1" applyAlignment="1"/>
    <xf numFmtId="10" fontId="28" fillId="46" borderId="0" xfId="0" applyNumberFormat="1" applyFont="1" applyFill="1" applyAlignment="1"/>
    <xf numFmtId="0" fontId="28" fillId="0" borderId="0" xfId="0" applyFont="1" applyAlignment="1"/>
    <xf numFmtId="0" fontId="0" fillId="0" borderId="0" xfId="0" applyAlignment="1"/>
    <xf numFmtId="3" fontId="0" fillId="0" borderId="0" xfId="0" applyNumberFormat="1"/>
    <xf numFmtId="10" fontId="0" fillId="0" borderId="0" xfId="89" applyNumberFormat="1" applyFont="1"/>
    <xf numFmtId="0" fontId="41" fillId="0" borderId="0" xfId="0" applyFont="1"/>
    <xf numFmtId="0" fontId="24" fillId="47" borderId="24" xfId="0" applyFont="1" applyFill="1" applyBorder="1" applyAlignment="1"/>
    <xf numFmtId="0" fontId="24" fillId="47" borderId="25" xfId="0" applyFont="1" applyFill="1" applyBorder="1"/>
    <xf numFmtId="0" fontId="41" fillId="46" borderId="0" xfId="0" applyFont="1" applyFill="1"/>
    <xf numFmtId="0" fontId="4" fillId="47" borderId="26" xfId="0" applyFont="1" applyFill="1" applyBorder="1" applyAlignment="1">
      <alignment vertical="center"/>
    </xf>
    <xf numFmtId="10" fontId="4" fillId="46" borderId="18" xfId="89" applyNumberFormat="1" applyFont="1" applyFill="1" applyBorder="1" applyAlignment="1">
      <alignment horizontal="center" vertical="center"/>
    </xf>
    <xf numFmtId="0" fontId="4" fillId="47" borderId="27" xfId="0" applyFont="1" applyFill="1" applyBorder="1" applyAlignment="1">
      <alignment vertical="center"/>
    </xf>
    <xf numFmtId="0" fontId="4" fillId="47" borderId="28" xfId="0" applyFont="1" applyFill="1" applyBorder="1" applyAlignment="1">
      <alignment vertical="center"/>
    </xf>
    <xf numFmtId="0" fontId="3" fillId="0" borderId="0" xfId="191" applyFont="1"/>
    <xf numFmtId="0" fontId="1" fillId="0" borderId="0" xfId="191"/>
    <xf numFmtId="14" fontId="44" fillId="0" borderId="0" xfId="191" applyNumberFormat="1" applyFont="1" applyAlignment="1">
      <alignment horizontal="right"/>
    </xf>
    <xf numFmtId="0" fontId="44" fillId="0" borderId="0" xfId="191" applyFont="1" applyAlignment="1">
      <alignment vertical="center"/>
    </xf>
    <xf numFmtId="0" fontId="44" fillId="0" borderId="0" xfId="191" applyFont="1"/>
    <xf numFmtId="0" fontId="45" fillId="0" borderId="0" xfId="191" applyFont="1" applyAlignment="1">
      <alignment vertical="center"/>
    </xf>
    <xf numFmtId="0" fontId="45" fillId="0" borderId="0" xfId="191" applyFont="1" applyAlignment="1">
      <alignment horizontal="right" vertical="center"/>
    </xf>
    <xf numFmtId="14" fontId="45" fillId="0" borderId="0" xfId="191" applyNumberFormat="1" applyFont="1" applyAlignment="1">
      <alignment horizontal="right" vertical="center"/>
    </xf>
    <xf numFmtId="0" fontId="46" fillId="0" borderId="0" xfId="191" applyFont="1" applyAlignment="1">
      <alignment vertical="center"/>
    </xf>
    <xf numFmtId="0" fontId="47" fillId="0" borderId="0" xfId="191" applyFont="1"/>
    <xf numFmtId="0" fontId="48" fillId="0" borderId="32" xfId="191" applyFont="1" applyBorder="1" applyAlignment="1">
      <alignment vertical="center"/>
    </xf>
    <xf numFmtId="0" fontId="49" fillId="0" borderId="32" xfId="191" applyFont="1" applyBorder="1" applyAlignment="1">
      <alignment horizontal="center" vertical="center" wrapText="1"/>
    </xf>
    <xf numFmtId="0" fontId="49" fillId="0" borderId="32" xfId="191" applyFont="1" applyBorder="1"/>
    <xf numFmtId="0" fontId="50" fillId="0" borderId="32" xfId="191" applyFont="1" applyBorder="1" applyAlignment="1">
      <alignment horizontal="center"/>
    </xf>
    <xf numFmtId="0" fontId="51" fillId="0" borderId="32" xfId="191" applyFont="1" applyBorder="1" applyAlignment="1">
      <alignment horizontal="center"/>
    </xf>
    <xf numFmtId="164" fontId="52" fillId="49" borderId="16" xfId="194" applyFont="1" applyFill="1"/>
    <xf numFmtId="0" fontId="41" fillId="0" borderId="0" xfId="191" applyFont="1" applyFill="1"/>
    <xf numFmtId="164" fontId="49" fillId="47" borderId="16" xfId="135" applyNumberFormat="1" applyFont="1" applyFill="1" applyBorder="1"/>
    <xf numFmtId="164" fontId="53" fillId="47" borderId="16" xfId="135" applyNumberFormat="1" applyFont="1" applyFill="1" applyBorder="1"/>
    <xf numFmtId="0" fontId="41" fillId="0" borderId="0" xfId="191" applyFont="1"/>
    <xf numFmtId="0" fontId="54" fillId="0" borderId="32" xfId="191" applyFont="1" applyBorder="1"/>
    <xf numFmtId="164" fontId="55" fillId="49" borderId="16" xfId="194" applyFont="1" applyFill="1"/>
    <xf numFmtId="164" fontId="54" fillId="47" borderId="16" xfId="135" applyNumberFormat="1" applyFont="1" applyFill="1" applyBorder="1"/>
    <xf numFmtId="0" fontId="56" fillId="0" borderId="0" xfId="191" applyFont="1"/>
    <xf numFmtId="0" fontId="1" fillId="0" borderId="32" xfId="191" applyBorder="1" applyAlignment="1">
      <alignment horizontal="center" vertical="center" wrapText="1"/>
    </xf>
    <xf numFmtId="0" fontId="26" fillId="0" borderId="32" xfId="191" applyFont="1" applyBorder="1"/>
    <xf numFmtId="0" fontId="50" fillId="0" borderId="32" xfId="0" applyFont="1" applyBorder="1" applyAlignment="1">
      <alignment horizontal="center"/>
    </xf>
    <xf numFmtId="0" fontId="51" fillId="0" borderId="32" xfId="0" applyFont="1" applyBorder="1" applyAlignment="1">
      <alignment horizontal="center"/>
    </xf>
    <xf numFmtId="0" fontId="52" fillId="0" borderId="34" xfId="0" applyFont="1" applyBorder="1" applyAlignment="1">
      <alignment horizontal="center"/>
    </xf>
    <xf numFmtId="0" fontId="52" fillId="0" borderId="35" xfId="0" applyFont="1" applyBorder="1" applyAlignment="1">
      <alignment horizontal="center"/>
    </xf>
    <xf numFmtId="0" fontId="52" fillId="0" borderId="36" xfId="0" applyFont="1" applyBorder="1" applyAlignment="1">
      <alignment horizontal="center"/>
    </xf>
    <xf numFmtId="0" fontId="52" fillId="0" borderId="16" xfId="0" applyFont="1" applyBorder="1" applyAlignment="1">
      <alignment horizontal="center"/>
    </xf>
    <xf numFmtId="0" fontId="0" fillId="0" borderId="32" xfId="0" applyBorder="1"/>
    <xf numFmtId="0" fontId="57" fillId="0" borderId="3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37" xfId="0" applyFont="1" applyBorder="1" applyAlignment="1">
      <alignment horizontal="center"/>
    </xf>
    <xf numFmtId="0" fontId="57" fillId="0" borderId="38" xfId="0" applyFont="1" applyBorder="1" applyAlignment="1">
      <alignment horizontal="center"/>
    </xf>
    <xf numFmtId="0" fontId="58" fillId="0" borderId="0" xfId="191" applyFont="1" applyAlignment="1"/>
    <xf numFmtId="0" fontId="1" fillId="0" borderId="0" xfId="191" applyFont="1" applyAlignment="1"/>
    <xf numFmtId="0" fontId="1" fillId="0" borderId="0" xfId="191" applyAlignment="1"/>
    <xf numFmtId="0" fontId="58" fillId="0" borderId="0" xfId="191" applyFont="1"/>
    <xf numFmtId="0" fontId="59" fillId="0" borderId="0" xfId="191" applyFont="1" applyAlignment="1">
      <alignment vertical="center"/>
    </xf>
    <xf numFmtId="0" fontId="1" fillId="0" borderId="0" xfId="191" applyFill="1"/>
    <xf numFmtId="0" fontId="48" fillId="0" borderId="32" xfId="191" applyFont="1" applyBorder="1"/>
    <xf numFmtId="0" fontId="60" fillId="0" borderId="32" xfId="191" applyFont="1" applyBorder="1" applyAlignment="1">
      <alignment horizontal="center"/>
    </xf>
    <xf numFmtId="0" fontId="61" fillId="0" borderId="32" xfId="0" quotePrefix="1" applyFont="1" applyBorder="1" applyAlignment="1">
      <alignment horizontal="right"/>
    </xf>
    <xf numFmtId="0" fontId="62" fillId="0" borderId="32" xfId="191" applyFont="1" applyBorder="1" applyAlignment="1">
      <alignment horizontal="center"/>
    </xf>
    <xf numFmtId="164" fontId="49" fillId="47" borderId="36" xfId="135" applyNumberFormat="1" applyFont="1" applyFill="1" applyBorder="1"/>
    <xf numFmtId="0" fontId="49" fillId="0" borderId="32" xfId="191" applyFont="1" applyFill="1" applyBorder="1"/>
    <xf numFmtId="0" fontId="58" fillId="0" borderId="0" xfId="191" applyFont="1" applyAlignment="1">
      <alignment wrapText="1"/>
    </xf>
    <xf numFmtId="0" fontId="1" fillId="0" borderId="0" xfId="191" applyFont="1" applyAlignment="1">
      <alignment wrapText="1"/>
    </xf>
    <xf numFmtId="3" fontId="1" fillId="0" borderId="0" xfId="191" applyNumberFormat="1"/>
    <xf numFmtId="0" fontId="56" fillId="0" borderId="33" xfId="191" applyFont="1" applyBorder="1" applyAlignment="1">
      <alignment horizontal="center"/>
    </xf>
    <xf numFmtId="0" fontId="56" fillId="0" borderId="33" xfId="0" applyFont="1" applyBorder="1" applyAlignment="1">
      <alignment horizontal="center"/>
    </xf>
    <xf numFmtId="0" fontId="0" fillId="0" borderId="0" xfId="0" applyAlignment="1">
      <alignment horizontal="center"/>
    </xf>
    <xf numFmtId="0" fontId="49" fillId="0" borderId="0" xfId="191" applyFont="1" applyFill="1" applyBorder="1"/>
    <xf numFmtId="0" fontId="51" fillId="0" borderId="0" xfId="191" applyFont="1" applyFill="1" applyBorder="1" applyAlignment="1">
      <alignment horizontal="center"/>
    </xf>
    <xf numFmtId="164" fontId="49" fillId="0" borderId="0" xfId="135" applyNumberFormat="1" applyFont="1" applyFill="1" applyBorder="1"/>
    <xf numFmtId="0" fontId="49" fillId="0" borderId="39" xfId="191" applyFont="1" applyBorder="1"/>
    <xf numFmtId="0" fontId="51" fillId="0" borderId="39" xfId="191" applyFont="1" applyBorder="1" applyAlignment="1">
      <alignment horizontal="center"/>
    </xf>
    <xf numFmtId="164" fontId="52" fillId="49" borderId="40" xfId="194" applyFont="1" applyFill="1" applyBorder="1"/>
    <xf numFmtId="164" fontId="49" fillId="47" borderId="40" xfId="135" applyNumberFormat="1" applyFont="1" applyFill="1" applyBorder="1"/>
    <xf numFmtId="164" fontId="52" fillId="0" borderId="0" xfId="194" applyFont="1" applyFill="1" applyBorder="1"/>
    <xf numFmtId="0" fontId="0" fillId="0" borderId="0" xfId="0" applyFill="1" applyBorder="1"/>
    <xf numFmtId="0" fontId="1" fillId="0" borderId="0" xfId="191" applyFill="1" applyBorder="1"/>
    <xf numFmtId="164" fontId="52" fillId="49" borderId="32" xfId="194" applyFont="1" applyFill="1" applyBorder="1"/>
    <xf numFmtId="164" fontId="49" fillId="47" borderId="32" xfId="135" applyNumberFormat="1" applyFont="1" applyFill="1" applyBorder="1"/>
    <xf numFmtId="10" fontId="4" fillId="46" borderId="17" xfId="89" applyNumberFormat="1" applyFont="1" applyFill="1" applyBorder="1" applyAlignment="1">
      <alignment horizontal="center" vertical="center"/>
    </xf>
    <xf numFmtId="10" fontId="4" fillId="46" borderId="42" xfId="89" applyNumberFormat="1" applyFont="1" applyFill="1" applyBorder="1" applyAlignment="1">
      <alignment horizontal="center" vertical="center"/>
    </xf>
    <xf numFmtId="10" fontId="4" fillId="46" borderId="41" xfId="89" applyNumberFormat="1" applyFont="1" applyFill="1" applyBorder="1" applyAlignment="1">
      <alignment horizontal="center" vertical="center"/>
    </xf>
    <xf numFmtId="10" fontId="4" fillId="46" borderId="43" xfId="89" applyNumberFormat="1" applyFont="1" applyFill="1" applyBorder="1" applyAlignment="1">
      <alignment horizontal="center" vertical="center"/>
    </xf>
    <xf numFmtId="10" fontId="4" fillId="46" borderId="44" xfId="89" applyNumberFormat="1" applyFont="1" applyFill="1" applyBorder="1" applyAlignment="1">
      <alignment horizontal="center" vertical="center"/>
    </xf>
    <xf numFmtId="14" fontId="63" fillId="46" borderId="0" xfId="0" applyNumberFormat="1" applyFont="1" applyFill="1" applyAlignment="1">
      <alignment horizontal="center" vertical="center"/>
    </xf>
    <xf numFmtId="14" fontId="56" fillId="0" borderId="33" xfId="191" applyNumberFormat="1" applyFont="1" applyBorder="1" applyAlignment="1">
      <alignment horizontal="center"/>
    </xf>
    <xf numFmtId="164" fontId="1" fillId="0" borderId="0" xfId="191" applyNumberFormat="1"/>
    <xf numFmtId="14" fontId="61" fillId="0" borderId="32" xfId="0" quotePrefix="1" applyNumberFormat="1" applyFont="1" applyBorder="1" applyAlignment="1">
      <alignment horizontal="right"/>
    </xf>
    <xf numFmtId="3" fontId="0" fillId="0" borderId="19" xfId="0" applyNumberFormat="1" applyFill="1" applyBorder="1" applyAlignment="1"/>
    <xf numFmtId="9" fontId="0" fillId="0" borderId="20" xfId="89" applyFont="1" applyFill="1" applyBorder="1"/>
    <xf numFmtId="3" fontId="1" fillId="0" borderId="0" xfId="191" applyNumberFormat="1" applyFill="1"/>
    <xf numFmtId="0" fontId="1" fillId="48" borderId="29" xfId="0" applyFont="1" applyFill="1" applyBorder="1" applyAlignment="1">
      <alignment vertical="center" wrapText="1"/>
    </xf>
    <xf numFmtId="0" fontId="1" fillId="48" borderId="22" xfId="0" applyFont="1" applyFill="1" applyBorder="1" applyAlignment="1">
      <alignment vertical="center" wrapText="1"/>
    </xf>
    <xf numFmtId="0" fontId="1" fillId="48" borderId="30" xfId="0" applyFont="1" applyFill="1" applyBorder="1" applyAlignment="1">
      <alignment vertical="center" wrapText="1"/>
    </xf>
    <xf numFmtId="0" fontId="1" fillId="48" borderId="17" xfId="0" applyFont="1" applyFill="1" applyBorder="1" applyAlignment="1">
      <alignment vertical="center" wrapText="1"/>
    </xf>
    <xf numFmtId="0" fontId="1" fillId="48" borderId="31" xfId="0" applyFont="1" applyFill="1" applyBorder="1" applyAlignment="1">
      <alignment vertical="center" wrapText="1"/>
    </xf>
    <xf numFmtId="0" fontId="1" fillId="48" borderId="21" xfId="0" applyFont="1" applyFill="1" applyBorder="1" applyAlignment="1">
      <alignment vertical="center" wrapText="1"/>
    </xf>
    <xf numFmtId="0" fontId="25" fillId="47" borderId="45" xfId="0" applyFont="1" applyFill="1" applyBorder="1" applyAlignment="1">
      <alignment horizontal="center" vertical="center"/>
    </xf>
    <xf numFmtId="0" fontId="25" fillId="47" borderId="23" xfId="0" applyFont="1" applyFill="1" applyBorder="1" applyAlignment="1">
      <alignment horizontal="center" vertical="center"/>
    </xf>
  </cellXfs>
  <cellStyles count="196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20 % - zvýraznenie1" xfId="7"/>
    <cellStyle name="20 % - zvýraznenie2" xfId="8"/>
    <cellStyle name="20 % - zvýraznenie3" xfId="9"/>
    <cellStyle name="20 % - zvýraznenie4" xfId="10"/>
    <cellStyle name="20 % - zvýraznenie5" xfId="11"/>
    <cellStyle name="20 % - zvýraznenie6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20% - Akzent1" xfId="149"/>
    <cellStyle name="20% - Akzent2" xfId="150"/>
    <cellStyle name="20% - Akzent3" xfId="151"/>
    <cellStyle name="20% - Akzent4" xfId="152"/>
    <cellStyle name="20% - Akzent5" xfId="153"/>
    <cellStyle name="20% - Akzent6" xfId="154"/>
    <cellStyle name="40 % – Zvýraznění1" xfId="19"/>
    <cellStyle name="40 % – Zvýraznění2" xfId="20"/>
    <cellStyle name="40 % – Zvýraznění3" xfId="21"/>
    <cellStyle name="40 % – Zvýraznění4" xfId="22"/>
    <cellStyle name="40 % – Zvýraznění5" xfId="23"/>
    <cellStyle name="40 % – Zvýraznění6" xfId="24"/>
    <cellStyle name="40 % - zvýraznenie1" xfId="25"/>
    <cellStyle name="40 % - zvýraznenie2" xfId="26"/>
    <cellStyle name="40 % - zvýraznenie3" xfId="27"/>
    <cellStyle name="40 % - zvýraznenie4" xfId="28"/>
    <cellStyle name="40 % - zvýraznenie5" xfId="29"/>
    <cellStyle name="40 % - zvýraznenie6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Akzent1" xfId="155"/>
    <cellStyle name="40% - Akzent2" xfId="156"/>
    <cellStyle name="40% - Akzent3" xfId="157"/>
    <cellStyle name="40% - Akzent4" xfId="158"/>
    <cellStyle name="40% - Akzent5" xfId="159"/>
    <cellStyle name="40% - Akzent6" xfId="160"/>
    <cellStyle name="60 % – Zvýraznění1" xfId="37"/>
    <cellStyle name="60 % – Zvýraznění2" xfId="38"/>
    <cellStyle name="60 % – Zvýraznění3" xfId="39"/>
    <cellStyle name="60 % – Zvýraznění4" xfId="40"/>
    <cellStyle name="60 % – Zvýraznění5" xfId="41"/>
    <cellStyle name="60 % – Zvýraznění6" xfId="42"/>
    <cellStyle name="60 % - zvýraznenie1" xfId="43"/>
    <cellStyle name="60 % - zvýraznenie2" xfId="44"/>
    <cellStyle name="60 % - zvýraznenie3" xfId="45"/>
    <cellStyle name="60 % - zvýraznenie4" xfId="46"/>
    <cellStyle name="60 % - zvýraznenie5" xfId="47"/>
    <cellStyle name="60 % - zvýraznenie6" xfId="48"/>
    <cellStyle name="60% - Accent1" xfId="49"/>
    <cellStyle name="60% - Accent2" xfId="50"/>
    <cellStyle name="60% - Accent3" xfId="51"/>
    <cellStyle name="60% - Accent4" xfId="52"/>
    <cellStyle name="60% - Accent5" xfId="53"/>
    <cellStyle name="60% - Accent6" xfId="54"/>
    <cellStyle name="60% - Akzent1" xfId="161"/>
    <cellStyle name="60% - Akzent2" xfId="162"/>
    <cellStyle name="60% - Akzent3" xfId="163"/>
    <cellStyle name="60% - Akzent4" xfId="164"/>
    <cellStyle name="60% - Akzent5" xfId="165"/>
    <cellStyle name="60% - Akzent6" xfId="166"/>
    <cellStyle name="Accent1" xfId="55"/>
    <cellStyle name="Accent2" xfId="56"/>
    <cellStyle name="Accent3" xfId="57"/>
    <cellStyle name="Accent4" xfId="58"/>
    <cellStyle name="Accent5" xfId="59"/>
    <cellStyle name="Accent6" xfId="60"/>
    <cellStyle name="Akzent1" xfId="167"/>
    <cellStyle name="Akzent2" xfId="168"/>
    <cellStyle name="Akzent3" xfId="169"/>
    <cellStyle name="Akzent4" xfId="170"/>
    <cellStyle name="Akzent5" xfId="171"/>
    <cellStyle name="Akzent6" xfId="172"/>
    <cellStyle name="Ausgabe" xfId="173"/>
    <cellStyle name="Bad" xfId="61"/>
    <cellStyle name="Berechnung" xfId="174"/>
    <cellStyle name="Calculation" xfId="62"/>
    <cellStyle name="Celkem" xfId="63"/>
    <cellStyle name="Dobrá" xfId="64"/>
    <cellStyle name="Eingabe" xfId="175"/>
    <cellStyle name="Ergebnis" xfId="176"/>
    <cellStyle name="Erklärender Text" xfId="177"/>
    <cellStyle name="Explanatory Text" xfId="65"/>
    <cellStyle name="Good" xfId="66"/>
    <cellStyle name="Gut" xfId="178"/>
    <cellStyle name="Heading 1" xfId="67"/>
    <cellStyle name="Heading 2" xfId="68"/>
    <cellStyle name="Heading 3" xfId="69"/>
    <cellStyle name="Heading 4" xfId="70"/>
    <cellStyle name="Check Cell" xfId="71"/>
    <cellStyle name="Chybně" xfId="72"/>
    <cellStyle name="Input" xfId="73"/>
    <cellStyle name="Kontrolná bunka" xfId="74"/>
    <cellStyle name="Kontrolní buňka" xfId="75"/>
    <cellStyle name="Linked Cell" xfId="76"/>
    <cellStyle name="Nadpis 1" xfId="77"/>
    <cellStyle name="Nadpis 2" xfId="78"/>
    <cellStyle name="Nadpis 3" xfId="79"/>
    <cellStyle name="Nadpis 4" xfId="80"/>
    <cellStyle name="Název" xfId="81"/>
    <cellStyle name="Neutral" xfId="82"/>
    <cellStyle name="Neutrálna" xfId="179"/>
    <cellStyle name="Neutrální" xfId="83"/>
    <cellStyle name="Normal" xfId="0" builtinId="0"/>
    <cellStyle name="Normal 2" xfId="180"/>
    <cellStyle name="Normal 3" xfId="195"/>
    <cellStyle name="Normál_GuV_EletBizt_2007_07_V01" xfId="84"/>
    <cellStyle name="normální 2" xfId="148"/>
    <cellStyle name="Normální 3" xfId="191"/>
    <cellStyle name="Normální 4" xfId="193"/>
    <cellStyle name="normální_organigram_web_30.6.2010" xfId="85"/>
    <cellStyle name="Note" xfId="86"/>
    <cellStyle name="Notiz" xfId="181"/>
    <cellStyle name="Output" xfId="87"/>
    <cellStyle name="Percent" xfId="89" builtinId="5"/>
    <cellStyle name="Prepojená bunka" xfId="88"/>
    <cellStyle name="Propojená buňka" xfId="90"/>
    <cellStyle name="Prozent 2" xfId="91"/>
    <cellStyle name="Prozent 2 2" xfId="192"/>
    <cellStyle name="SAPBEXaggData" xfId="92"/>
    <cellStyle name="SAPBEXaggDataEmph" xfId="93"/>
    <cellStyle name="SAPBEXaggItem" xfId="94"/>
    <cellStyle name="SAPBEXaggItemX" xfId="95"/>
    <cellStyle name="SAPBEXexcBad7" xfId="96"/>
    <cellStyle name="SAPBEXexcBad8" xfId="97"/>
    <cellStyle name="SAPBEXexcBad9" xfId="98"/>
    <cellStyle name="SAPBEXexcCritical4" xfId="99"/>
    <cellStyle name="SAPBEXexcCritical5" xfId="100"/>
    <cellStyle name="SAPBEXexcCritical6" xfId="101"/>
    <cellStyle name="SAPBEXexcGood1" xfId="102"/>
    <cellStyle name="SAPBEXexcGood2" xfId="103"/>
    <cellStyle name="SAPBEXexcGood3" xfId="104"/>
    <cellStyle name="SAPBEXfilterDrill" xfId="105"/>
    <cellStyle name="SAPBEXfilterItem" xfId="106"/>
    <cellStyle name="SAPBEXfilterText" xfId="107"/>
    <cellStyle name="SAPBEXformats" xfId="108"/>
    <cellStyle name="SAPBEXheaderItem" xfId="109"/>
    <cellStyle name="SAPBEXheaderText" xfId="110"/>
    <cellStyle name="SAPBEXHLevel0" xfId="111"/>
    <cellStyle name="SAPBEXHLevel0X" xfId="112"/>
    <cellStyle name="SAPBEXHLevel1" xfId="113"/>
    <cellStyle name="SAPBEXHLevel1X" xfId="114"/>
    <cellStyle name="SAPBEXHLevel2" xfId="115"/>
    <cellStyle name="SAPBEXHLevel2X" xfId="116"/>
    <cellStyle name="SAPBEXHLevel3" xfId="117"/>
    <cellStyle name="SAPBEXHLevel3X" xfId="118"/>
    <cellStyle name="SAPBEXchaText" xfId="119"/>
    <cellStyle name="SAPBEXinputData" xfId="120"/>
    <cellStyle name="SAPBEXresData" xfId="121"/>
    <cellStyle name="SAPBEXresDataEmph" xfId="122"/>
    <cellStyle name="SAPBEXresItem" xfId="123"/>
    <cellStyle name="SAPBEXresItemX" xfId="124"/>
    <cellStyle name="SAPBEXstdData" xfId="125"/>
    <cellStyle name="SAPBEXstdDataEmph" xfId="126"/>
    <cellStyle name="SAPBEXstdItem" xfId="127"/>
    <cellStyle name="SAPBEXstdItemX" xfId="128"/>
    <cellStyle name="SAPBEXtitle" xfId="129"/>
    <cellStyle name="SAPBEXundefined" xfId="130"/>
    <cellStyle name="Schlecht" xfId="182"/>
    <cellStyle name="Spolu" xfId="131"/>
    <cellStyle name="Standard 2" xfId="132"/>
    <cellStyle name="Text upozornění" xfId="133"/>
    <cellStyle name="Text upozornenia" xfId="134"/>
    <cellStyle name="TIS_svetly_s" xfId="135"/>
    <cellStyle name="TIS_tmavy_s" xfId="194"/>
    <cellStyle name="Title" xfId="136"/>
    <cellStyle name="Titul" xfId="137"/>
    <cellStyle name="Total" xfId="138"/>
    <cellStyle name="Überschrift" xfId="183"/>
    <cellStyle name="Überschrift 1" xfId="184"/>
    <cellStyle name="Überschrift 2" xfId="185"/>
    <cellStyle name="Überschrift 3" xfId="186"/>
    <cellStyle name="Überschrift 4" xfId="187"/>
    <cellStyle name="Verknüpfte Zelle" xfId="188"/>
    <cellStyle name="Vysvetľujúci text" xfId="139"/>
    <cellStyle name="Warnender Text" xfId="189"/>
    <cellStyle name="Warning Text" xfId="140"/>
    <cellStyle name="Zelle überprüfen" xfId="190"/>
    <cellStyle name="Zlá" xfId="141"/>
    <cellStyle name="Zvýraznenie1" xfId="142"/>
    <cellStyle name="Zvýraznenie2" xfId="143"/>
    <cellStyle name="Zvýraznenie3" xfId="144"/>
    <cellStyle name="Zvýraznenie4" xfId="145"/>
    <cellStyle name="Zvýraznenie5" xfId="146"/>
    <cellStyle name="Zvýraznenie6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dkropacek\AppData\Local\Microsoft\Windows\Temporary%20Internet%20Files\Content.Outlook\HCWN2SGD\rozvaha%20a%20vysledovka_132013+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iloha\p&#345;&#237;loha_2009\Rozvaha_v&#253;sledovka_13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PMG\KPMG_2013\KPMG_4.Q.2013\5_MB_Rozvaha%20a%20v&#253;sledovka\rozvaha%20a%20vysledovka_12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olvency_II\_REPORTING\PROD\2020\2020-12%20PROD\QRTs%20annual\2021-02-11_09-59-21\000060038_S.23.01.01_12312020_ab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13 2013</v>
          </cell>
          <cell r="D14" t="str">
            <v xml:space="preserve"> Periode 00 2012 -  Periode 13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1920965446.8199999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1671271448.6099999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1671271448.6099999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1660863684.97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1626739278.6099999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15732962.02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10375048.07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4852461.3899999997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25205301.850000001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5357913.95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2086801.33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3022594.01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1600009063</v>
          </cell>
          <cell r="C93">
            <v>0</v>
          </cell>
        </row>
        <row r="94">
          <cell r="B94" t="str">
            <v>1600005810</v>
          </cell>
          <cell r="C94">
            <v>2135891.91</v>
          </cell>
        </row>
        <row r="95">
          <cell r="B95" t="str">
            <v>1600005861</v>
          </cell>
          <cell r="C95">
            <v>466.02</v>
          </cell>
          <cell r="D95">
            <v>5747.78</v>
          </cell>
        </row>
        <row r="96">
          <cell r="B96" t="str">
            <v>1600005862</v>
          </cell>
          <cell r="C96">
            <v>24516.13</v>
          </cell>
          <cell r="D96">
            <v>19612.12</v>
          </cell>
        </row>
        <row r="97">
          <cell r="B97" t="str">
            <v>1600005863</v>
          </cell>
          <cell r="C97">
            <v>6947.54</v>
          </cell>
          <cell r="D97">
            <v>229.13</v>
          </cell>
        </row>
        <row r="98">
          <cell r="B98" t="str">
            <v>1600005864</v>
          </cell>
          <cell r="C98">
            <v>5568.73</v>
          </cell>
          <cell r="D98">
            <v>11423.84</v>
          </cell>
        </row>
        <row r="99">
          <cell r="B99" t="str">
            <v>1600005865</v>
          </cell>
          <cell r="C99">
            <v>18750.07</v>
          </cell>
          <cell r="D99">
            <v>19612.12</v>
          </cell>
        </row>
        <row r="100">
          <cell r="B100" t="str">
            <v>1600005866</v>
          </cell>
          <cell r="C100">
            <v>1698.07</v>
          </cell>
          <cell r="D100">
            <v>566.95000000000005</v>
          </cell>
        </row>
        <row r="101">
          <cell r="B101" t="str">
            <v>1600005867</v>
          </cell>
          <cell r="C101">
            <v>7451.73</v>
          </cell>
          <cell r="D101">
            <v>7551.89</v>
          </cell>
        </row>
        <row r="102">
          <cell r="B102" t="str">
            <v>1600005868</v>
          </cell>
          <cell r="C102">
            <v>1698.07</v>
          </cell>
          <cell r="D102">
            <v>566.95000000000005</v>
          </cell>
        </row>
        <row r="103">
          <cell r="B103" t="str">
            <v>1600005869</v>
          </cell>
          <cell r="C103">
            <v>13975.17</v>
          </cell>
          <cell r="D103">
            <v>19612.12</v>
          </cell>
        </row>
        <row r="104">
          <cell r="B104" t="str">
            <v>1600005830</v>
          </cell>
          <cell r="C104">
            <v>0</v>
          </cell>
          <cell r="D104">
            <v>0</v>
          </cell>
        </row>
        <row r="105">
          <cell r="B105" t="str">
            <v>1600005840</v>
          </cell>
          <cell r="C105">
            <v>0</v>
          </cell>
          <cell r="D105">
            <v>0</v>
          </cell>
        </row>
        <row r="106">
          <cell r="B106" t="str">
            <v>1600005850</v>
          </cell>
          <cell r="C106">
            <v>1086909.73</v>
          </cell>
          <cell r="D106">
            <v>3130837.24</v>
          </cell>
        </row>
        <row r="107">
          <cell r="B107" t="str">
            <v>1600005860</v>
          </cell>
          <cell r="C107">
            <v>0</v>
          </cell>
          <cell r="D107">
            <v>0</v>
          </cell>
        </row>
        <row r="108">
          <cell r="B108" t="str">
            <v>1600005870</v>
          </cell>
          <cell r="C108">
            <v>104196.01</v>
          </cell>
          <cell r="D108">
            <v>78059.149999999994</v>
          </cell>
        </row>
        <row r="109">
          <cell r="B109" t="str">
            <v>1600005880</v>
          </cell>
          <cell r="C109">
            <v>141081.88</v>
          </cell>
          <cell r="D109">
            <v>1008084.08</v>
          </cell>
        </row>
        <row r="110">
          <cell r="B110" t="str">
            <v>1600005890</v>
          </cell>
          <cell r="C110">
            <v>838696.19</v>
          </cell>
          <cell r="D110">
            <v>1853565.9</v>
          </cell>
        </row>
        <row r="111">
          <cell r="B111" t="str">
            <v>1600005895</v>
          </cell>
          <cell r="C111">
            <v>0</v>
          </cell>
          <cell r="D111">
            <v>50878.55</v>
          </cell>
        </row>
        <row r="112">
          <cell r="B112" t="str">
            <v>1600005900</v>
          </cell>
          <cell r="C112">
            <v>45224.18</v>
          </cell>
          <cell r="D112">
            <v>7181.22</v>
          </cell>
        </row>
        <row r="113">
          <cell r="B113" t="str">
            <v>1600005910</v>
          </cell>
          <cell r="C113">
            <v>14142586.73</v>
          </cell>
          <cell r="D113">
            <v>21873579.600000001</v>
          </cell>
        </row>
        <row r="114">
          <cell r="B114" t="str">
            <v>1600005920</v>
          </cell>
          <cell r="C114">
            <v>0</v>
          </cell>
          <cell r="D114">
            <v>56455.99</v>
          </cell>
        </row>
        <row r="115">
          <cell r="B115" t="str">
            <v>1600202010</v>
          </cell>
          <cell r="C115">
            <v>422704</v>
          </cell>
          <cell r="D115">
            <v>285853</v>
          </cell>
        </row>
        <row r="116">
          <cell r="B116" t="str">
            <v>1600202020</v>
          </cell>
          <cell r="C116">
            <v>36944.49</v>
          </cell>
          <cell r="D116">
            <v>24173.62</v>
          </cell>
        </row>
        <row r="117">
          <cell r="B117" t="str">
            <v>1600202030</v>
          </cell>
          <cell r="C117">
            <v>447440</v>
          </cell>
          <cell r="D117">
            <v>437740</v>
          </cell>
        </row>
        <row r="118">
          <cell r="B118" t="str">
            <v>1600202050</v>
          </cell>
          <cell r="C118">
            <v>21400</v>
          </cell>
          <cell r="D118">
            <v>0</v>
          </cell>
        </row>
        <row r="119">
          <cell r="B119" t="str">
            <v>9110002010</v>
          </cell>
          <cell r="C119">
            <v>72000</v>
          </cell>
          <cell r="D119">
            <v>24794.93</v>
          </cell>
        </row>
        <row r="120">
          <cell r="B120" t="str">
            <v>9120002010</v>
          </cell>
          <cell r="C120">
            <v>0</v>
          </cell>
          <cell r="D120">
            <v>0</v>
          </cell>
        </row>
        <row r="121">
          <cell r="B121" t="str">
            <v>9120002020</v>
          </cell>
          <cell r="C121">
            <v>0</v>
          </cell>
          <cell r="D121">
            <v>0</v>
          </cell>
        </row>
        <row r="122">
          <cell r="B122" t="str">
            <v>A.G. PŘECHODNÉ ÚČTY AKTIV</v>
          </cell>
          <cell r="C122">
            <v>38222043.789999999</v>
          </cell>
          <cell r="D122">
            <v>50586989.189999998</v>
          </cell>
        </row>
        <row r="123">
          <cell r="B123" t="str">
            <v>A.G.I. NABĚHLÉ ÚROKY A NÁJEMNÉ</v>
          </cell>
          <cell r="C123">
            <v>0</v>
          </cell>
          <cell r="D123">
            <v>23580</v>
          </cell>
        </row>
        <row r="124">
          <cell r="B124" t="str">
            <v>1930302050</v>
          </cell>
          <cell r="C124">
            <v>0</v>
          </cell>
          <cell r="D124">
            <v>23580</v>
          </cell>
        </row>
        <row r="125">
          <cell r="B125" t="str">
            <v>1930302140</v>
          </cell>
          <cell r="C125">
            <v>0</v>
          </cell>
          <cell r="D125">
            <v>0</v>
          </cell>
        </row>
        <row r="126">
          <cell r="B126" t="str">
            <v>A.G.II. ODLOŽENÉ POŘIZ.NÁKLADY</v>
          </cell>
          <cell r="C126">
            <v>37594705.549999997</v>
          </cell>
          <cell r="D126">
            <v>50178390.189999998</v>
          </cell>
        </row>
        <row r="127">
          <cell r="B127" t="str">
            <v>1710002010</v>
          </cell>
          <cell r="C127">
            <v>37594705.549999997</v>
          </cell>
          <cell r="D127">
            <v>50178390.189999998</v>
          </cell>
        </row>
        <row r="128">
          <cell r="B128" t="str">
            <v>A.G.III.OSTATNÍ PŘECH.ÚČTY AKTIV</v>
          </cell>
          <cell r="C128">
            <v>627338.23999999999</v>
          </cell>
          <cell r="D128">
            <v>385019</v>
          </cell>
        </row>
        <row r="129">
          <cell r="B129" t="str">
            <v>A.G.III.0.OST.PŘECH.ÚČTY AKTIV-Č</v>
          </cell>
          <cell r="C129">
            <v>627338.23999999999</v>
          </cell>
          <cell r="D129">
            <v>305019</v>
          </cell>
        </row>
        <row r="130">
          <cell r="B130" t="str">
            <v>1600202250</v>
          </cell>
          <cell r="C130">
            <v>94524.3</v>
          </cell>
          <cell r="D130">
            <v>57533</v>
          </cell>
        </row>
        <row r="131">
          <cell r="B131" t="str">
            <v>1930302010</v>
          </cell>
          <cell r="C131">
            <v>532813.93999999994</v>
          </cell>
          <cell r="D131">
            <v>247486</v>
          </cell>
        </row>
        <row r="132">
          <cell r="B132" t="str">
            <v>A.G.III.A.DOHADNÉ POLOŽKY AKTIV.</v>
          </cell>
          <cell r="C132">
            <v>0</v>
          </cell>
          <cell r="D132">
            <v>80000</v>
          </cell>
        </row>
        <row r="133">
          <cell r="B133" t="str">
            <v>1910202010</v>
          </cell>
          <cell r="C133">
            <v>0</v>
          </cell>
          <cell r="D133">
            <v>80000</v>
          </cell>
        </row>
        <row r="134">
          <cell r="B134" t="str">
            <v>1940002010</v>
          </cell>
          <cell r="C134">
            <v>0</v>
          </cell>
          <cell r="D134">
            <v>0</v>
          </cell>
        </row>
        <row r="135">
          <cell r="B135" t="str">
            <v>P. PASIVA CELKEM</v>
          </cell>
          <cell r="C135">
            <v>-1920965446.8199999</v>
          </cell>
          <cell r="D135">
            <v>-1943765361.6600001</v>
          </cell>
        </row>
        <row r="136">
          <cell r="B136" t="str">
            <v>P.A. VLASTNÍ KAPITÁL</v>
          </cell>
          <cell r="C136">
            <v>-415523466.63999999</v>
          </cell>
          <cell r="D136">
            <v>-388943912.19</v>
          </cell>
        </row>
        <row r="137">
          <cell r="B137" t="str">
            <v>P.A.I. ZÁKLADNÍ KAPITÁL</v>
          </cell>
          <cell r="C137">
            <v>-316840000</v>
          </cell>
          <cell r="D137">
            <v>-316840000</v>
          </cell>
        </row>
        <row r="138">
          <cell r="B138" t="str">
            <v>2010002010</v>
          </cell>
          <cell r="C138">
            <v>-316840000</v>
          </cell>
          <cell r="D138">
            <v>-316840000</v>
          </cell>
        </row>
        <row r="139">
          <cell r="B139" t="str">
            <v>P.A.IV. OSTATNÍ KAPITÁLOVÉ FONDY</v>
          </cell>
          <cell r="C139">
            <v>-23283494.420000002</v>
          </cell>
          <cell r="D139">
            <v>-27171609.91</v>
          </cell>
        </row>
        <row r="140">
          <cell r="B140" t="str">
            <v>2020002010</v>
          </cell>
          <cell r="C140">
            <v>-17795872.91</v>
          </cell>
          <cell r="D140">
            <v>-17795872.91</v>
          </cell>
        </row>
        <row r="141">
          <cell r="B141" t="str">
            <v>2040602010</v>
          </cell>
          <cell r="C141">
            <v>2024652.73</v>
          </cell>
          <cell r="D141">
            <v>-7996178.5099999998</v>
          </cell>
        </row>
        <row r="142">
          <cell r="B142" t="str">
            <v>2050002010</v>
          </cell>
          <cell r="C142">
            <v>0</v>
          </cell>
          <cell r="D142">
            <v>0</v>
          </cell>
        </row>
        <row r="143">
          <cell r="B143" t="str">
            <v>2050202010</v>
          </cell>
          <cell r="C143">
            <v>0</v>
          </cell>
          <cell r="D143">
            <v>0</v>
          </cell>
        </row>
        <row r="144">
          <cell r="B144" t="str">
            <v>2050600000</v>
          </cell>
          <cell r="C144">
            <v>0</v>
          </cell>
          <cell r="D144">
            <v>0</v>
          </cell>
        </row>
        <row r="145">
          <cell r="B145" t="str">
            <v>2050602010</v>
          </cell>
          <cell r="C145">
            <v>-7512274.2400000002</v>
          </cell>
          <cell r="D145">
            <v>-1379558.49</v>
          </cell>
        </row>
        <row r="146">
          <cell r="B146" t="str">
            <v>P.A.V.REZ.F.A OST.FONDY ZE ZISKU</v>
          </cell>
          <cell r="C146">
            <v>-10123000</v>
          </cell>
          <cell r="D146">
            <v>-8221000</v>
          </cell>
        </row>
        <row r="147">
          <cell r="B147" t="str">
            <v>2030000000</v>
          </cell>
          <cell r="C147">
            <v>0</v>
          </cell>
          <cell r="D147">
            <v>0</v>
          </cell>
        </row>
        <row r="148">
          <cell r="B148" t="str">
            <v>2030000020</v>
          </cell>
          <cell r="C148">
            <v>0</v>
          </cell>
          <cell r="D148">
            <v>0</v>
          </cell>
        </row>
        <row r="149">
          <cell r="B149" t="str">
            <v>2030002020</v>
          </cell>
          <cell r="C149">
            <v>-10123000</v>
          </cell>
          <cell r="D149">
            <v>-8221000</v>
          </cell>
        </row>
        <row r="150">
          <cell r="B150" t="str">
            <v>P.A.VI.NER.ZISK N.ZTRÁTA MIN.OBD</v>
          </cell>
          <cell r="C150">
            <v>-12309302.279999999</v>
          </cell>
          <cell r="D150">
            <v>1316532.6399999999</v>
          </cell>
        </row>
        <row r="151">
          <cell r="B151" t="str">
            <v>2030002090</v>
          </cell>
          <cell r="C151">
            <v>-12309302.279999999</v>
          </cell>
          <cell r="D151">
            <v>1316532.6399999999</v>
          </cell>
        </row>
        <row r="152">
          <cell r="B152" t="str">
            <v>2030102010</v>
          </cell>
          <cell r="C152">
            <v>0</v>
          </cell>
          <cell r="D152">
            <v>0</v>
          </cell>
        </row>
        <row r="153">
          <cell r="B153" t="str">
            <v>2030102020</v>
          </cell>
          <cell r="C153">
            <v>0</v>
          </cell>
          <cell r="D153">
            <v>0</v>
          </cell>
        </row>
        <row r="154">
          <cell r="B154" t="str">
            <v>P.A.VII. ZISK N.ZTRÁTA BĚŽ.ÚČ.OB</v>
          </cell>
          <cell r="C154">
            <v>-52967669.939999998</v>
          </cell>
          <cell r="D154">
            <v>-38027834.920000002</v>
          </cell>
        </row>
        <row r="155">
          <cell r="B155" t="str">
            <v>2030100001</v>
          </cell>
          <cell r="C155">
            <v>201205.37</v>
          </cell>
          <cell r="D155">
            <v>201205.37</v>
          </cell>
        </row>
        <row r="156">
          <cell r="B156" t="str">
            <v>2060000000</v>
          </cell>
          <cell r="C156">
            <v>-53168875.310000002</v>
          </cell>
          <cell r="D156">
            <v>-38229040.289999999</v>
          </cell>
        </row>
        <row r="157">
          <cell r="B157" t="str">
            <v>P.C. TECHNICKÉ REZERVY</v>
          </cell>
          <cell r="C157">
            <v>-1263064931.51</v>
          </cell>
          <cell r="D157">
            <v>-1300606293.3099999</v>
          </cell>
        </row>
        <row r="158">
          <cell r="B158" t="str">
            <v>P.C.1.REZ.NA NEZASL.POJ-ČISTÁ V.</v>
          </cell>
          <cell r="C158">
            <v>-55142517.920000002</v>
          </cell>
          <cell r="D158">
            <v>-85926461.359999999</v>
          </cell>
        </row>
        <row r="159">
          <cell r="B159" t="str">
            <v>P.C.1.A.REZ.NA NEZASL.POJ.-HR.V.</v>
          </cell>
          <cell r="C159">
            <v>-58733336.82</v>
          </cell>
          <cell r="D159">
            <v>-89005911.420000002</v>
          </cell>
        </row>
        <row r="160">
          <cell r="B160" t="str">
            <v>2320402020</v>
          </cell>
          <cell r="C160">
            <v>-58733336.82</v>
          </cell>
          <cell r="D160">
            <v>-89005911.420000002</v>
          </cell>
        </row>
        <row r="161">
          <cell r="B161" t="str">
            <v>P.C.1.B.REZ.NA NEZASL.POJ.-ZAJ.</v>
          </cell>
          <cell r="C161">
            <v>3590818.9</v>
          </cell>
          <cell r="D161">
            <v>3079450.06</v>
          </cell>
        </row>
        <row r="162">
          <cell r="B162" t="str">
            <v>1420402020</v>
          </cell>
          <cell r="C162">
            <v>3590818.9</v>
          </cell>
          <cell r="D162">
            <v>3079450.06</v>
          </cell>
        </row>
        <row r="163">
          <cell r="B163" t="str">
            <v>P.C.2.REZ.POJ.ŽIVOT.POJ.-ČISTÁ V</v>
          </cell>
          <cell r="C163">
            <v>-1108303089.22</v>
          </cell>
          <cell r="D163">
            <v>-1113738476.76</v>
          </cell>
        </row>
        <row r="164">
          <cell r="B164" t="str">
            <v>P.C.2.A.REZ.POJISTN.ŽIVOT.POJ-HR</v>
          </cell>
          <cell r="C164">
            <v>-1108303089.22</v>
          </cell>
          <cell r="D164">
            <v>-1113738476.76</v>
          </cell>
        </row>
        <row r="165">
          <cell r="B165" t="str">
            <v>2320202010</v>
          </cell>
          <cell r="C165">
            <v>-12061650.220000001</v>
          </cell>
        </row>
        <row r="166">
          <cell r="B166" t="str">
            <v>2320402010</v>
          </cell>
          <cell r="C166">
            <v>-1096241439</v>
          </cell>
          <cell r="D166">
            <v>-1113738476.76</v>
          </cell>
        </row>
        <row r="167">
          <cell r="B167" t="str">
            <v>P.C.3.REZ.NA POJ.PLNĚNÍ-ČISTÁ V.</v>
          </cell>
          <cell r="C167">
            <v>-70805121.75</v>
          </cell>
          <cell r="D167">
            <v>-63532257.07</v>
          </cell>
        </row>
        <row r="168">
          <cell r="B168" t="str">
            <v>P.C.3.A.REZERVA NA POJ.PLN.-HRUB</v>
          </cell>
          <cell r="C168">
            <v>-112375994.38</v>
          </cell>
          <cell r="D168">
            <v>-76688646.409999996</v>
          </cell>
        </row>
        <row r="169">
          <cell r="B169" t="str">
            <v>2330002010</v>
          </cell>
          <cell r="C169">
            <v>-11352323.279999999</v>
          </cell>
          <cell r="D169">
            <v>-13582112.960000001</v>
          </cell>
        </row>
        <row r="170">
          <cell r="B170" t="str">
            <v>2331002010</v>
          </cell>
          <cell r="C170">
            <v>-3551146</v>
          </cell>
          <cell r="D170">
            <v>0</v>
          </cell>
        </row>
        <row r="171">
          <cell r="B171" t="str">
            <v>2340002010</v>
          </cell>
          <cell r="C171">
            <v>-81031171.099999994</v>
          </cell>
          <cell r="D171">
            <v>-45402046.450000003</v>
          </cell>
        </row>
        <row r="172">
          <cell r="B172" t="str">
            <v>2340802010</v>
          </cell>
          <cell r="C172">
            <v>-16441354</v>
          </cell>
          <cell r="D172">
            <v>-17704487</v>
          </cell>
        </row>
        <row r="173">
          <cell r="B173" t="str">
            <v>P.C.3.B. REZ.NA POJ.PLNĚNÍ-ZAJ.</v>
          </cell>
          <cell r="C173">
            <v>41570872.630000003</v>
          </cell>
          <cell r="D173">
            <v>13156389.34</v>
          </cell>
        </row>
        <row r="174">
          <cell r="B174" t="str">
            <v>1430002010</v>
          </cell>
          <cell r="C174">
            <v>696456</v>
          </cell>
          <cell r="D174">
            <v>696214.6</v>
          </cell>
        </row>
        <row r="175">
          <cell r="B175" t="str">
            <v>1431002010</v>
          </cell>
          <cell r="C175">
            <v>842841.8</v>
          </cell>
          <cell r="D175">
            <v>842841.8</v>
          </cell>
        </row>
        <row r="176">
          <cell r="B176" t="str">
            <v>1440002050</v>
          </cell>
          <cell r="C176">
            <v>39462787.43</v>
          </cell>
          <cell r="D176">
            <v>11327758.74</v>
          </cell>
        </row>
        <row r="177">
          <cell r="B177" t="str">
            <v>1441002010</v>
          </cell>
          <cell r="C177">
            <v>568787.4</v>
          </cell>
          <cell r="D177">
            <v>289574.2</v>
          </cell>
        </row>
        <row r="178">
          <cell r="B178" t="str">
            <v>P.C.4.REZ.NA PRÉMIE-ČISTÁ VÝŠE</v>
          </cell>
          <cell r="C178">
            <v>-26680836.620000001</v>
          </cell>
          <cell r="D178">
            <v>-37409098.119999997</v>
          </cell>
        </row>
        <row r="179">
          <cell r="B179" t="str">
            <v>P.C.4.A.REZ.NA PRÉMIE A SL-HRUB.</v>
          </cell>
          <cell r="C179">
            <v>-26680836.620000001</v>
          </cell>
          <cell r="D179">
            <v>-37409098.119999997</v>
          </cell>
        </row>
        <row r="180">
          <cell r="B180" t="str">
            <v>2350002010</v>
          </cell>
          <cell r="C180">
            <v>-26680836.620000001</v>
          </cell>
          <cell r="D180">
            <v>-37409098.119999997</v>
          </cell>
        </row>
        <row r="181">
          <cell r="B181" t="str">
            <v>P.C.6. OSTATNÍ TECHN.REZ.-NETTO</v>
          </cell>
          <cell r="C181">
            <v>-2133366</v>
          </cell>
        </row>
        <row r="182">
          <cell r="B182" t="str">
            <v>P.C.6.A.OSTATNÍ TECH.REZ.-BRT</v>
          </cell>
          <cell r="C182">
            <v>-2133366</v>
          </cell>
        </row>
        <row r="183">
          <cell r="B183" t="str">
            <v>2370602010</v>
          </cell>
          <cell r="C183">
            <v>-2133366</v>
          </cell>
        </row>
        <row r="184">
          <cell r="B184" t="str">
            <v>P.D.TECHN.REZ.-UNIT LINKED-NETTO</v>
          </cell>
          <cell r="C184">
            <v>-163558228.90000001</v>
          </cell>
          <cell r="D184">
            <v>-172600252.66</v>
          </cell>
        </row>
        <row r="185">
          <cell r="B185" t="str">
            <v>P.D.A TECH. REZERVA-UNIT LINKED</v>
          </cell>
          <cell r="C185">
            <v>-163558228.90000001</v>
          </cell>
          <cell r="D185">
            <v>-172600252.66</v>
          </cell>
        </row>
        <row r="186">
          <cell r="B186" t="str">
            <v>2410002010</v>
          </cell>
          <cell r="C186">
            <v>-163558228.90000001</v>
          </cell>
          <cell r="D186">
            <v>-172600252.66</v>
          </cell>
        </row>
        <row r="187">
          <cell r="B187" t="str">
            <v>P.G. VĚŘITELÉ</v>
          </cell>
          <cell r="C187">
            <v>-62024743.780000001</v>
          </cell>
          <cell r="D187">
            <v>-64545606.960000001</v>
          </cell>
        </row>
        <row r="188">
          <cell r="B188" t="str">
            <v>P.G.I.ZÁVAZ. Z OPER.PŘÍMÉHO POJ.</v>
          </cell>
          <cell r="C188">
            <v>-54756330.270000003</v>
          </cell>
          <cell r="D188">
            <v>-57094013.539999999</v>
          </cell>
        </row>
        <row r="189">
          <cell r="B189" t="str">
            <v>2980702010</v>
          </cell>
          <cell r="C189">
            <v>-300837.25</v>
          </cell>
          <cell r="D189">
            <v>-1330557.52</v>
          </cell>
        </row>
        <row r="190">
          <cell r="B190" t="str">
            <v>2910002010</v>
          </cell>
          <cell r="C190">
            <v>-141026</v>
          </cell>
          <cell r="D190">
            <v>0</v>
          </cell>
        </row>
        <row r="191">
          <cell r="B191" t="str">
            <v>2910002020</v>
          </cell>
          <cell r="C191">
            <v>-141158.23000000001</v>
          </cell>
          <cell r="D191">
            <v>-120480.23</v>
          </cell>
        </row>
        <row r="192">
          <cell r="B192" t="str">
            <v>2910002080</v>
          </cell>
          <cell r="C192">
            <v>-32047647.59</v>
          </cell>
          <cell r="D192">
            <v>-31026366.32</v>
          </cell>
        </row>
        <row r="193">
          <cell r="B193" t="str">
            <v>2910002090</v>
          </cell>
          <cell r="C193">
            <v>-11795672.859999999</v>
          </cell>
          <cell r="D193">
            <v>-13864815.529999999</v>
          </cell>
        </row>
        <row r="194">
          <cell r="B194" t="str">
            <v>2910002140</v>
          </cell>
          <cell r="C194">
            <v>0</v>
          </cell>
          <cell r="D194">
            <v>0</v>
          </cell>
        </row>
        <row r="195">
          <cell r="B195" t="str">
            <v>2910002170</v>
          </cell>
          <cell r="C195">
            <v>0</v>
          </cell>
          <cell r="D195">
            <v>0</v>
          </cell>
        </row>
        <row r="196">
          <cell r="B196" t="str">
            <v>2910002180</v>
          </cell>
          <cell r="C196">
            <v>0</v>
          </cell>
          <cell r="D196">
            <v>0</v>
          </cell>
        </row>
        <row r="197">
          <cell r="B197" t="str">
            <v>2920002010</v>
          </cell>
          <cell r="C197">
            <v>-10329988.34</v>
          </cell>
          <cell r="D197">
            <v>-10751793.939999999</v>
          </cell>
        </row>
        <row r="198">
          <cell r="B198" t="str">
            <v>2920002080</v>
          </cell>
          <cell r="C198">
            <v>0</v>
          </cell>
          <cell r="D198">
            <v>0</v>
          </cell>
        </row>
        <row r="199">
          <cell r="B199" t="str">
            <v>2920002180</v>
          </cell>
          <cell r="C199">
            <v>0</v>
          </cell>
          <cell r="D199">
            <v>0</v>
          </cell>
        </row>
        <row r="200">
          <cell r="B200" t="str">
            <v>2920002190</v>
          </cell>
          <cell r="C200">
            <v>0</v>
          </cell>
          <cell r="D200">
            <v>0</v>
          </cell>
        </row>
        <row r="201">
          <cell r="B201" t="str">
            <v>P.G.II.ZÁVAZKY Z OPERACÍ ZAJIŠT.</v>
          </cell>
          <cell r="C201">
            <v>-3790579.68</v>
          </cell>
          <cell r="D201">
            <v>-3170975.17</v>
          </cell>
        </row>
        <row r="202">
          <cell r="B202" t="str">
            <v>2930001040</v>
          </cell>
          <cell r="C202">
            <v>0</v>
          </cell>
          <cell r="D202">
            <v>0</v>
          </cell>
        </row>
        <row r="203">
          <cell r="B203" t="str">
            <v>2930002010</v>
          </cell>
          <cell r="C203">
            <v>-3790579.68</v>
          </cell>
          <cell r="D203">
            <v>-3170975.17</v>
          </cell>
        </row>
        <row r="204">
          <cell r="B204" t="str">
            <v>2930002080</v>
          </cell>
          <cell r="C204">
            <v>0</v>
          </cell>
          <cell r="D204">
            <v>0</v>
          </cell>
        </row>
        <row r="205">
          <cell r="B205" t="str">
            <v>2930002090</v>
          </cell>
          <cell r="C205">
            <v>0</v>
          </cell>
          <cell r="D205">
            <v>0</v>
          </cell>
        </row>
        <row r="206">
          <cell r="B206" t="str">
            <v>P.G.V. OSTATNÍ ZÁVAZKY</v>
          </cell>
          <cell r="C206">
            <v>-3477833.83</v>
          </cell>
          <cell r="D206">
            <v>-4280618.25</v>
          </cell>
        </row>
        <row r="207">
          <cell r="B207" t="str">
            <v>P.G.V.0. OSTATNÍ ZÁVAZKY - ČÁST</v>
          </cell>
          <cell r="C207">
            <v>-2785456.99</v>
          </cell>
          <cell r="D207">
            <v>-2629422.37</v>
          </cell>
        </row>
        <row r="208">
          <cell r="B208" t="str">
            <v>2960201020</v>
          </cell>
          <cell r="C208">
            <v>0</v>
          </cell>
        </row>
        <row r="209">
          <cell r="B209" t="str">
            <v>2980401010</v>
          </cell>
          <cell r="C209">
            <v>-354729.49</v>
          </cell>
          <cell r="D209">
            <v>1833501.52</v>
          </cell>
        </row>
        <row r="210">
          <cell r="B210" t="str">
            <v>2980401110</v>
          </cell>
          <cell r="C210">
            <v>-1321401.22</v>
          </cell>
          <cell r="D210">
            <v>-3183967.76</v>
          </cell>
        </row>
        <row r="211">
          <cell r="B211" t="str">
            <v>2980401120</v>
          </cell>
          <cell r="C211">
            <v>0</v>
          </cell>
          <cell r="D211">
            <v>0</v>
          </cell>
        </row>
        <row r="212">
          <cell r="B212" t="str">
            <v>2980402060</v>
          </cell>
          <cell r="C212">
            <v>-1577055</v>
          </cell>
          <cell r="D212">
            <v>-1635997</v>
          </cell>
        </row>
        <row r="213">
          <cell r="B213" t="str">
            <v>2980403010</v>
          </cell>
          <cell r="C213">
            <v>0</v>
          </cell>
          <cell r="D213">
            <v>0</v>
          </cell>
        </row>
        <row r="214">
          <cell r="B214" t="str">
            <v>2980502010</v>
          </cell>
          <cell r="C214">
            <v>295167.59999999998</v>
          </cell>
          <cell r="D214">
            <v>295167.59999999998</v>
          </cell>
        </row>
        <row r="215">
          <cell r="B215" t="str">
            <v>2980502020</v>
          </cell>
          <cell r="C215">
            <v>172561.12</v>
          </cell>
          <cell r="D215">
            <v>61873.27</v>
          </cell>
        </row>
        <row r="216">
          <cell r="B216" t="str">
            <v>9320002030</v>
          </cell>
          <cell r="C216">
            <v>0</v>
          </cell>
          <cell r="D216">
            <v>0</v>
          </cell>
        </row>
        <row r="217">
          <cell r="B217" t="str">
            <v>P.G.V.A.DAŇ.ZÁV.A ZÁV.ZE SOC.ZAB</v>
          </cell>
          <cell r="C217">
            <v>-692376.84</v>
          </cell>
          <cell r="D217">
            <v>-1651195.88</v>
          </cell>
        </row>
        <row r="218">
          <cell r="B218" t="str">
            <v>2980202020</v>
          </cell>
          <cell r="C218">
            <v>-2730</v>
          </cell>
        </row>
        <row r="219">
          <cell r="B219" t="str">
            <v>2970802010</v>
          </cell>
          <cell r="C219">
            <v>2176666.87</v>
          </cell>
          <cell r="D219">
            <v>2169556.65</v>
          </cell>
        </row>
        <row r="220">
          <cell r="B220" t="str">
            <v>2802500000</v>
          </cell>
          <cell r="C220">
            <v>-1287219.8799999999</v>
          </cell>
          <cell r="D220">
            <v>-2199246.96</v>
          </cell>
        </row>
        <row r="221">
          <cell r="B221" t="str">
            <v>2802300001</v>
          </cell>
          <cell r="C221">
            <v>0</v>
          </cell>
          <cell r="D221">
            <v>0</v>
          </cell>
        </row>
        <row r="222">
          <cell r="B222" t="str">
            <v>2802302010</v>
          </cell>
          <cell r="C222">
            <v>0</v>
          </cell>
          <cell r="D222">
            <v>0</v>
          </cell>
        </row>
        <row r="223">
          <cell r="B223" t="str">
            <v>2802502010</v>
          </cell>
          <cell r="C223">
            <v>0</v>
          </cell>
          <cell r="D223">
            <v>0</v>
          </cell>
        </row>
        <row r="224">
          <cell r="B224" t="str">
            <v>2970002010</v>
          </cell>
          <cell r="C224">
            <v>0</v>
          </cell>
          <cell r="D224">
            <v>0</v>
          </cell>
        </row>
        <row r="225">
          <cell r="B225" t="str">
            <v>2970202010</v>
          </cell>
          <cell r="C225">
            <v>-219156.83</v>
          </cell>
          <cell r="D225">
            <v>-396713.57</v>
          </cell>
        </row>
        <row r="226">
          <cell r="B226" t="str">
            <v>2970602010</v>
          </cell>
          <cell r="C226">
            <v>30504</v>
          </cell>
          <cell r="D226">
            <v>84</v>
          </cell>
        </row>
        <row r="227">
          <cell r="B227" t="str">
            <v>2970602020</v>
          </cell>
          <cell r="C227">
            <v>-408393</v>
          </cell>
          <cell r="D227">
            <v>-333972</v>
          </cell>
        </row>
        <row r="228">
          <cell r="B228" t="str">
            <v>2970702100</v>
          </cell>
          <cell r="C228">
            <v>0</v>
          </cell>
          <cell r="D228">
            <v>0</v>
          </cell>
        </row>
        <row r="229">
          <cell r="B229" t="str">
            <v>2970702130</v>
          </cell>
          <cell r="C229">
            <v>-108163</v>
          </cell>
          <cell r="D229">
            <v>-88385</v>
          </cell>
        </row>
        <row r="230">
          <cell r="B230" t="str">
            <v>2970702160</v>
          </cell>
          <cell r="C230">
            <v>0</v>
          </cell>
          <cell r="D230">
            <v>0</v>
          </cell>
        </row>
        <row r="231">
          <cell r="B231" t="str">
            <v>2980202010</v>
          </cell>
          <cell r="C231">
            <v>-568002</v>
          </cell>
          <cell r="D231">
            <v>-563545</v>
          </cell>
        </row>
        <row r="232">
          <cell r="B232" t="str">
            <v>2980202040</v>
          </cell>
          <cell r="C232">
            <v>-305883</v>
          </cell>
          <cell r="D232">
            <v>-238974</v>
          </cell>
        </row>
        <row r="233">
          <cell r="B233" t="str">
            <v>2980202130</v>
          </cell>
          <cell r="C233">
            <v>0</v>
          </cell>
          <cell r="D233">
            <v>0</v>
          </cell>
        </row>
        <row r="234">
          <cell r="B234" t="str">
            <v>P.H. PŘECHODNÉ ÚČTY PASIV</v>
          </cell>
          <cell r="C234">
            <v>-16794075.989999998</v>
          </cell>
          <cell r="D234">
            <v>-17069296.539999999</v>
          </cell>
        </row>
        <row r="235">
          <cell r="B235" t="str">
            <v>P.H.I.VÝDAJE A VÝNOSY PŘÍŠT.OBD.</v>
          </cell>
          <cell r="C235">
            <v>-1538748.98</v>
          </cell>
          <cell r="D235">
            <v>-1703791.04</v>
          </cell>
        </row>
        <row r="236">
          <cell r="B236" t="str">
            <v>2710002010</v>
          </cell>
          <cell r="C236">
            <v>-568150.75</v>
          </cell>
          <cell r="D236">
            <v>-568150.75</v>
          </cell>
        </row>
        <row r="237">
          <cell r="B237" t="str">
            <v>2710002110</v>
          </cell>
          <cell r="C237">
            <v>-970598.23</v>
          </cell>
          <cell r="D237">
            <v>-1135640.29</v>
          </cell>
        </row>
        <row r="238">
          <cell r="B238" t="str">
            <v>P.H.II.OSTATNÍ PŘECHOD.ÚČTY PAS.</v>
          </cell>
          <cell r="C238">
            <v>-15255327.01</v>
          </cell>
          <cell r="D238">
            <v>-15365505.5</v>
          </cell>
        </row>
        <row r="239">
          <cell r="B239" t="str">
            <v>P.H.II.A.DOHADNÉ POLOŽKY PASIVNÍ</v>
          </cell>
          <cell r="C239">
            <v>-15255327.01</v>
          </cell>
          <cell r="D239">
            <v>-15365505.5</v>
          </cell>
        </row>
        <row r="240">
          <cell r="B240" t="str">
            <v>2501702010</v>
          </cell>
          <cell r="C240">
            <v>-15255327.01</v>
          </cell>
          <cell r="D240">
            <v>-15365505.5</v>
          </cell>
        </row>
        <row r="241">
          <cell r="B241" t="str">
            <v>I.+II.TECH.ÚCTY NEZIV.+ZIV.POJ.</v>
          </cell>
          <cell r="C241">
            <v>-65002808.140000001</v>
          </cell>
          <cell r="D241">
            <v>-56639142.57</v>
          </cell>
        </row>
        <row r="242">
          <cell r="B242" t="str">
            <v>II.1.ZASLOUZENÉ POJISTNÉ,NETTO</v>
          </cell>
          <cell r="C242">
            <v>-353942631.13</v>
          </cell>
          <cell r="D242">
            <v>-469377658.45999998</v>
          </cell>
        </row>
        <row r="243">
          <cell r="B243" t="str">
            <v>II.1.A.PREDEPSANÉ HRUBÉ POJISTNÉ</v>
          </cell>
          <cell r="C243">
            <v>-345759969</v>
          </cell>
          <cell r="D243">
            <v>-460224513.44999999</v>
          </cell>
        </row>
        <row r="244">
          <cell r="B244" t="str">
            <v>3110002320</v>
          </cell>
          <cell r="D244">
            <v>0</v>
          </cell>
        </row>
        <row r="245">
          <cell r="B245" t="str">
            <v>3110002270</v>
          </cell>
          <cell r="D245">
            <v>0</v>
          </cell>
        </row>
        <row r="246">
          <cell r="B246" t="str">
            <v>3110002130</v>
          </cell>
          <cell r="C246">
            <v>-89755486</v>
          </cell>
          <cell r="D246">
            <v>-198803979.44999999</v>
          </cell>
        </row>
        <row r="247">
          <cell r="B247" t="str">
            <v>3110002010</v>
          </cell>
          <cell r="C247">
            <v>-256004483</v>
          </cell>
          <cell r="D247">
            <v>-261420534</v>
          </cell>
        </row>
        <row r="248">
          <cell r="B248" t="str">
            <v>II.1.B.POJISTNÉ POSTOUPENÉ ZAJ.</v>
          </cell>
          <cell r="C248">
            <v>22601281.309999999</v>
          </cell>
          <cell r="D248">
            <v>20283988.300000001</v>
          </cell>
        </row>
        <row r="249">
          <cell r="B249" t="str">
            <v>3110202010</v>
          </cell>
          <cell r="C249">
            <v>22601281.309999999</v>
          </cell>
          <cell r="D249">
            <v>20283988.300000001</v>
          </cell>
        </row>
        <row r="250">
          <cell r="B250" t="str">
            <v>I.1.C.ZMĚNA R-NEZASL.POJ.-BRT.</v>
          </cell>
          <cell r="C250">
            <v>-30272574.600000001</v>
          </cell>
          <cell r="D250">
            <v>-28678116.300000001</v>
          </cell>
        </row>
        <row r="251">
          <cell r="B251" t="str">
            <v>3140202210</v>
          </cell>
          <cell r="C251">
            <v>-30272574.600000001</v>
          </cell>
          <cell r="D251">
            <v>-28678116.300000001</v>
          </cell>
        </row>
        <row r="252">
          <cell r="B252" t="str">
            <v>I.1.D.ZMENA R-NEZASL.POJ.-ZAJ.</v>
          </cell>
          <cell r="C252">
            <v>-511368.84</v>
          </cell>
          <cell r="D252">
            <v>-759017.01</v>
          </cell>
        </row>
        <row r="253">
          <cell r="B253" t="str">
            <v>3141102050</v>
          </cell>
          <cell r="C253">
            <v>-511368.84</v>
          </cell>
          <cell r="D253">
            <v>-759017.01</v>
          </cell>
        </row>
        <row r="254">
          <cell r="B254" t="str">
            <v>II.2.VÝNOSY Z FINACNÍHO UMÍSTENI</v>
          </cell>
          <cell r="C254">
            <v>-82945623.930000007</v>
          </cell>
          <cell r="D254">
            <v>-71188841.959999993</v>
          </cell>
        </row>
        <row r="255">
          <cell r="B255" t="str">
            <v>II.2.B.VÝNOSY Z OSTATN.FINAN.UM.</v>
          </cell>
          <cell r="C255">
            <v>-68905217.450000003</v>
          </cell>
          <cell r="D255">
            <v>-68610150.370000005</v>
          </cell>
        </row>
        <row r="256">
          <cell r="B256" t="str">
            <v>2.B.BB.VÝNOSY Z OSTATN.INVESTIC</v>
          </cell>
          <cell r="C256">
            <v>-68905217.450000003</v>
          </cell>
          <cell r="D256">
            <v>-68610150.370000005</v>
          </cell>
        </row>
        <row r="257">
          <cell r="B257" t="str">
            <v>3283903100</v>
          </cell>
          <cell r="C257">
            <v>-541712.69999999995</v>
          </cell>
          <cell r="D257">
            <v>-541712.68999999994</v>
          </cell>
        </row>
        <row r="258">
          <cell r="B258" t="str">
            <v>3283903090</v>
          </cell>
          <cell r="C258">
            <v>-3044216.31</v>
          </cell>
          <cell r="D258">
            <v>-2603432.37</v>
          </cell>
        </row>
        <row r="259">
          <cell r="B259" t="str">
            <v>3241602010</v>
          </cell>
          <cell r="C259">
            <v>-65319288.439999998</v>
          </cell>
          <cell r="D259">
            <v>-65465005.310000002</v>
          </cell>
        </row>
        <row r="260">
          <cell r="B260" t="str">
            <v>II.2.D.VÝNOSY Z REALIZACE FIN.UM</v>
          </cell>
          <cell r="C260">
            <v>-14040406.48</v>
          </cell>
          <cell r="D260">
            <v>-2578691.59</v>
          </cell>
        </row>
        <row r="261">
          <cell r="B261" t="str">
            <v>3281402030</v>
          </cell>
          <cell r="C261">
            <v>-115000</v>
          </cell>
          <cell r="D261">
            <v>-440000</v>
          </cell>
        </row>
        <row r="262">
          <cell r="B262" t="str">
            <v>3282702010</v>
          </cell>
          <cell r="C262">
            <v>-13925406.48</v>
          </cell>
          <cell r="D262">
            <v>-2138691.59</v>
          </cell>
        </row>
        <row r="263">
          <cell r="B263" t="str">
            <v>II.3.PRÍRUSTKY HODN.FIN.UMISTENI</v>
          </cell>
          <cell r="C263">
            <v>-7109255.46</v>
          </cell>
          <cell r="D263">
            <v>-24364888.170000002</v>
          </cell>
        </row>
        <row r="264">
          <cell r="B264" t="str">
            <v>3283902180</v>
          </cell>
          <cell r="C264">
            <v>-1903216.32</v>
          </cell>
          <cell r="D264">
            <v>-8654736.2300000004</v>
          </cell>
        </row>
        <row r="265">
          <cell r="B265" t="str">
            <v>3283902050</v>
          </cell>
          <cell r="C265">
            <v>-3877139.14</v>
          </cell>
          <cell r="D265">
            <v>-3323372.93</v>
          </cell>
        </row>
        <row r="266">
          <cell r="B266" t="str">
            <v>3272202010</v>
          </cell>
          <cell r="C266">
            <v>-1328900</v>
          </cell>
          <cell r="D266">
            <v>-12386779.01</v>
          </cell>
        </row>
        <row r="267">
          <cell r="B267" t="str">
            <v>I.3.OSTAT.TECHNICKÉ VÝNOSY,NETTO</v>
          </cell>
          <cell r="C267">
            <v>-1794224.31</v>
          </cell>
          <cell r="D267">
            <v>-798188.94</v>
          </cell>
        </row>
        <row r="268">
          <cell r="B268" t="str">
            <v>3110802010</v>
          </cell>
          <cell r="C268">
            <v>-1784122.45</v>
          </cell>
          <cell r="D268">
            <v>-788510.85</v>
          </cell>
        </row>
        <row r="269">
          <cell r="B269" t="str">
            <v>3410003010</v>
          </cell>
          <cell r="C269">
            <v>-10101.86</v>
          </cell>
          <cell r="D269">
            <v>-9678.09</v>
          </cell>
        </row>
        <row r="270">
          <cell r="B270" t="str">
            <v>II.5.NÁKL.NA P.PLNENÍ VC.ZM.TR,N</v>
          </cell>
          <cell r="C270">
            <v>235794746.78</v>
          </cell>
          <cell r="D270">
            <v>197352795.55000001</v>
          </cell>
        </row>
        <row r="271">
          <cell r="B271" t="str">
            <v>II.5.A.NÁKL.NA POJ.PLNENÍ NETTO</v>
          </cell>
          <cell r="C271">
            <v>228521882.09999999</v>
          </cell>
          <cell r="D271">
            <v>185761832.55000001</v>
          </cell>
        </row>
        <row r="272">
          <cell r="B272" t="str">
            <v>II.5.A.AA.NÁKL.NA POJ.PLNENÍ-BRT</v>
          </cell>
          <cell r="C272">
            <v>234793335.62</v>
          </cell>
          <cell r="D272">
            <v>188762875.09999999</v>
          </cell>
        </row>
        <row r="273">
          <cell r="B273" t="str">
            <v>3120402010</v>
          </cell>
          <cell r="C273">
            <v>190137344.05000001</v>
          </cell>
          <cell r="D273">
            <v>160776356.13999999</v>
          </cell>
        </row>
        <row r="274">
          <cell r="B274" t="str">
            <v>3120502010</v>
          </cell>
          <cell r="C274">
            <v>132000</v>
          </cell>
          <cell r="D274">
            <v>144000</v>
          </cell>
        </row>
        <row r="275">
          <cell r="B275" t="str">
            <v>3120602010</v>
          </cell>
          <cell r="C275">
            <v>3384441</v>
          </cell>
          <cell r="D275">
            <v>2615798</v>
          </cell>
        </row>
        <row r="276">
          <cell r="B276" t="str">
            <v>3130402010</v>
          </cell>
          <cell r="C276">
            <v>41139550.57</v>
          </cell>
          <cell r="D276">
            <v>25226720.960000001</v>
          </cell>
        </row>
        <row r="277">
          <cell r="B277" t="str">
            <v>II.5.A.BB.NÁKL.NA POJ.PLNENÍ-ZAJ</v>
          </cell>
          <cell r="C277">
            <v>-6271453.5199999996</v>
          </cell>
          <cell r="D277">
            <v>-3001042.55</v>
          </cell>
        </row>
        <row r="278">
          <cell r="B278" t="str">
            <v>3123002010</v>
          </cell>
          <cell r="C278">
            <v>-3293822.27</v>
          </cell>
          <cell r="D278">
            <v>-1384920.92</v>
          </cell>
        </row>
        <row r="279">
          <cell r="B279" t="str">
            <v>3133002010</v>
          </cell>
          <cell r="C279">
            <v>-2977631.25</v>
          </cell>
          <cell r="D279">
            <v>-1616121.63</v>
          </cell>
        </row>
        <row r="280">
          <cell r="B280" t="str">
            <v>II.5.B.ZMENA STAVU R NA P.PL.NTT</v>
          </cell>
          <cell r="C280">
            <v>7272864.6799999997</v>
          </cell>
          <cell r="D280">
            <v>11590963</v>
          </cell>
        </row>
        <row r="281">
          <cell r="B281" t="str">
            <v>II.5.B.AA.ZMENA STAVU R P.PLN.-B</v>
          </cell>
          <cell r="C281">
            <v>35687347.969999999</v>
          </cell>
          <cell r="D281">
            <v>12262726.630000001</v>
          </cell>
        </row>
        <row r="282">
          <cell r="B282" t="str">
            <v>ZMENA STAVU IBNR-BRUTTO</v>
          </cell>
          <cell r="C282">
            <v>2288013</v>
          </cell>
          <cell r="D282">
            <v>4287683</v>
          </cell>
        </row>
        <row r="283">
          <cell r="B283" t="str">
            <v>3132002080</v>
          </cell>
          <cell r="C283">
            <v>-12031828</v>
          </cell>
          <cell r="D283">
            <v>-3372716</v>
          </cell>
        </row>
        <row r="284">
          <cell r="B284" t="str">
            <v>3132002010</v>
          </cell>
          <cell r="C284">
            <v>10768695</v>
          </cell>
          <cell r="D284">
            <v>7660399</v>
          </cell>
        </row>
        <row r="285">
          <cell r="B285" t="str">
            <v>3122002010</v>
          </cell>
          <cell r="C285">
            <v>3551146</v>
          </cell>
          <cell r="D285">
            <v>0</v>
          </cell>
        </row>
        <row r="286">
          <cell r="B286" t="str">
            <v>ZMENA STAVU RBNS-BRUTTO</v>
          </cell>
          <cell r="C286">
            <v>33399334.969999999</v>
          </cell>
          <cell r="D286">
            <v>7975043.6299999999</v>
          </cell>
        </row>
        <row r="287">
          <cell r="B287" t="str">
            <v>3131002080</v>
          </cell>
          <cell r="C287">
            <v>-34201352.159999996</v>
          </cell>
          <cell r="D287">
            <v>-23678674.719999999</v>
          </cell>
        </row>
        <row r="288">
          <cell r="B288" t="str">
            <v>3131002010</v>
          </cell>
          <cell r="C288">
            <v>56248363.850000001</v>
          </cell>
          <cell r="D288">
            <v>17979070.390000001</v>
          </cell>
        </row>
        <row r="289">
          <cell r="B289" t="str">
            <v>3121002240</v>
          </cell>
          <cell r="C289">
            <v>45602778.159999996</v>
          </cell>
          <cell r="D289">
            <v>41847536.670000002</v>
          </cell>
        </row>
        <row r="290">
          <cell r="B290" t="str">
            <v>3121002010</v>
          </cell>
          <cell r="C290">
            <v>-34250454.880000003</v>
          </cell>
          <cell r="D290">
            <v>-28172888.710000001</v>
          </cell>
        </row>
        <row r="291">
          <cell r="B291" t="str">
            <v>II.5.B.BB.ZM.STAVU R NA POJ.P.-Z</v>
          </cell>
          <cell r="C291">
            <v>-28414483.289999999</v>
          </cell>
          <cell r="D291">
            <v>-671763.63</v>
          </cell>
        </row>
        <row r="292">
          <cell r="B292" t="str">
            <v>3123602010</v>
          </cell>
          <cell r="C292">
            <v>-3034261.9</v>
          </cell>
          <cell r="D292">
            <v>-2389927.46</v>
          </cell>
        </row>
        <row r="293">
          <cell r="B293" t="str">
            <v>3123602020</v>
          </cell>
          <cell r="C293">
            <v>4136620.5</v>
          </cell>
          <cell r="D293">
            <v>3785756.17</v>
          </cell>
        </row>
        <row r="294">
          <cell r="B294" t="str">
            <v>3134002010</v>
          </cell>
          <cell r="C294">
            <v>-30300304.890000001</v>
          </cell>
          <cell r="D294">
            <v>-2477107.9300000002</v>
          </cell>
        </row>
        <row r="295">
          <cell r="B295" t="str">
            <v>3134002020</v>
          </cell>
          <cell r="C295">
            <v>1062676.2</v>
          </cell>
          <cell r="D295">
            <v>699089.79</v>
          </cell>
        </row>
        <row r="296">
          <cell r="B296" t="str">
            <v>3134602010</v>
          </cell>
          <cell r="C296">
            <v>-537795</v>
          </cell>
          <cell r="D296">
            <v>-529067.6</v>
          </cell>
        </row>
        <row r="297">
          <cell r="B297" t="str">
            <v>3134602020</v>
          </cell>
          <cell r="C297">
            <v>258581.8</v>
          </cell>
          <cell r="D297">
            <v>239493.4</v>
          </cell>
        </row>
        <row r="298">
          <cell r="B298" t="str">
            <v>II.6.ZM.STAVU OST.TECH.REZ.NETTO</v>
          </cell>
          <cell r="C298">
            <v>-12344045.300000001</v>
          </cell>
          <cell r="D298">
            <v>121827072.05</v>
          </cell>
        </row>
        <row r="299">
          <cell r="B299" t="str">
            <v>3142002010</v>
          </cell>
          <cell r="C299">
            <v>2133366</v>
          </cell>
        </row>
        <row r="300">
          <cell r="B300" t="str">
            <v>II.6.A.ZMENA REZERV V ZIV.,NETTO</v>
          </cell>
          <cell r="C300">
            <v>-5435387.54</v>
          </cell>
          <cell r="D300">
            <v>110399950.29000001</v>
          </cell>
        </row>
        <row r="301">
          <cell r="B301" t="str">
            <v>II.6.A.AA.ZM.REZERV V ZIVOT.P.-B</v>
          </cell>
          <cell r="C301">
            <v>-5435387.54</v>
          </cell>
          <cell r="D301">
            <v>110399950.29000001</v>
          </cell>
        </row>
        <row r="302">
          <cell r="B302" t="str">
            <v>3140102030</v>
          </cell>
          <cell r="C302">
            <v>1304415.46</v>
          </cell>
        </row>
        <row r="303">
          <cell r="B303" t="str">
            <v>3140202010</v>
          </cell>
          <cell r="C303">
            <v>-6739803</v>
          </cell>
          <cell r="D303">
            <v>110399950.29000001</v>
          </cell>
        </row>
        <row r="304">
          <cell r="B304" t="str">
            <v>II.6.B.ZM.OSTAT.TR(MIMO R ZIV.P)</v>
          </cell>
          <cell r="C304">
            <v>-9042023.7599999998</v>
          </cell>
          <cell r="D304">
            <v>11427121.76</v>
          </cell>
        </row>
        <row r="305">
          <cell r="B305" t="str">
            <v>3140212010</v>
          </cell>
          <cell r="C305">
            <v>-9042023.7599999998</v>
          </cell>
          <cell r="D305">
            <v>11427121.76</v>
          </cell>
        </row>
        <row r="306">
          <cell r="B306" t="str">
            <v>II.7.PRÉMIE A SLEVY,OCIST.OD ZAJ</v>
          </cell>
          <cell r="C306">
            <v>-10728261.5</v>
          </cell>
          <cell r="D306">
            <v>2150056.7000000002</v>
          </cell>
        </row>
        <row r="307">
          <cell r="B307" t="str">
            <v>3142202010</v>
          </cell>
          <cell r="C307">
            <v>-10728261.5</v>
          </cell>
          <cell r="D307">
            <v>2150056.7000000002</v>
          </cell>
        </row>
        <row r="308">
          <cell r="B308" t="str">
            <v>3142202070</v>
          </cell>
          <cell r="C308">
            <v>0</v>
          </cell>
        </row>
        <row r="309">
          <cell r="B309" t="str">
            <v>II.8.CISTÁ VÝSE PROVOZNÍCH NÁKL.</v>
          </cell>
          <cell r="C309">
            <v>153003101.55000001</v>
          </cell>
          <cell r="D309">
            <v>170430679.49000001</v>
          </cell>
        </row>
        <row r="310">
          <cell r="B310" t="str">
            <v>II.8.A.PORIZOVACÍ NÁKL.-ALOKACE</v>
          </cell>
          <cell r="C310">
            <v>79288545.920000002</v>
          </cell>
          <cell r="D310">
            <v>89657273.75</v>
          </cell>
        </row>
        <row r="311">
          <cell r="B311" t="str">
            <v>3170112010</v>
          </cell>
          <cell r="C311">
            <v>79288545.920000002</v>
          </cell>
          <cell r="D311">
            <v>89657273.75</v>
          </cell>
        </row>
        <row r="312">
          <cell r="B312" t="str">
            <v>II.8.B.ZMENA ST.CAS.ROZLIS.POR.N</v>
          </cell>
          <cell r="C312">
            <v>12583684.640000001</v>
          </cell>
          <cell r="D312">
            <v>18163912.719999999</v>
          </cell>
        </row>
        <row r="313">
          <cell r="B313" t="str">
            <v>3170502010</v>
          </cell>
          <cell r="C313">
            <v>-13819590.57</v>
          </cell>
          <cell r="D313">
            <v>1116338.17</v>
          </cell>
        </row>
        <row r="314">
          <cell r="B314" t="str">
            <v>3170802010</v>
          </cell>
          <cell r="C314">
            <v>26403275.210000001</v>
          </cell>
          <cell r="D314">
            <v>17047574.550000001</v>
          </cell>
        </row>
        <row r="315">
          <cell r="B315" t="str">
            <v>II.8.C. SPRÁVNÍ REZIE</v>
          </cell>
          <cell r="C315">
            <v>64779960.109999999</v>
          </cell>
          <cell r="D315">
            <v>65885293.210000001</v>
          </cell>
        </row>
        <row r="316">
          <cell r="B316" t="str">
            <v>3170302010</v>
          </cell>
          <cell r="C316">
            <v>64779960.109999999</v>
          </cell>
          <cell r="D316">
            <v>65885293.210000001</v>
          </cell>
        </row>
        <row r="317">
          <cell r="B317" t="str">
            <v>II.8.D.PROVIZE OD ZAJ.A POD.NA Z</v>
          </cell>
          <cell r="C317">
            <v>-3649089.12</v>
          </cell>
          <cell r="D317">
            <v>-3275800.19</v>
          </cell>
        </row>
        <row r="318">
          <cell r="B318" t="str">
            <v>3171502010</v>
          </cell>
          <cell r="C318">
            <v>-3649089.12</v>
          </cell>
          <cell r="D318">
            <v>-3275800.19</v>
          </cell>
        </row>
        <row r="319">
          <cell r="B319" t="str">
            <v>II.9.NÁKLADY NA FINANCNÍ UMÍST.</v>
          </cell>
          <cell r="C319">
            <v>15890834.93</v>
          </cell>
          <cell r="D319">
            <v>4303609.53</v>
          </cell>
        </row>
        <row r="320">
          <cell r="B320" t="str">
            <v>II.9.A.NÁKL.-SPRÁVA FU,VC.UROKU</v>
          </cell>
          <cell r="C320">
            <v>1946238.12</v>
          </cell>
          <cell r="D320">
            <v>1788957.44</v>
          </cell>
        </row>
        <row r="321">
          <cell r="B321" t="str">
            <v>3330002010</v>
          </cell>
          <cell r="C321">
            <v>1946238.12</v>
          </cell>
          <cell r="D321">
            <v>1788957.44</v>
          </cell>
        </row>
        <row r="322">
          <cell r="B322" t="str">
            <v>II.9.C.NÁKL.SPOJ.S REALIZACÍ FU</v>
          </cell>
          <cell r="C322">
            <v>13944596.810000001</v>
          </cell>
          <cell r="D322">
            <v>2514652.09</v>
          </cell>
        </row>
        <row r="323">
          <cell r="B323" t="str">
            <v>3311402030</v>
          </cell>
          <cell r="C323">
            <v>114300.81</v>
          </cell>
          <cell r="D323">
            <v>395689.42</v>
          </cell>
        </row>
        <row r="324">
          <cell r="B324" t="str">
            <v>3312602010</v>
          </cell>
          <cell r="C324">
            <v>13830296</v>
          </cell>
          <cell r="D324">
            <v>2118962.67</v>
          </cell>
        </row>
        <row r="325">
          <cell r="B325" t="str">
            <v>II.10.ÚBYTKY HODNOTY FIN.UMIST.</v>
          </cell>
          <cell r="C325">
            <v>2338234.7999999998</v>
          </cell>
          <cell r="D325">
            <v>3570372.95</v>
          </cell>
        </row>
        <row r="326">
          <cell r="B326" t="str">
            <v>3320602180</v>
          </cell>
          <cell r="C326">
            <v>1279207.23</v>
          </cell>
          <cell r="D326">
            <v>2852198.46</v>
          </cell>
        </row>
        <row r="327">
          <cell r="B327" t="str">
            <v>3320602040</v>
          </cell>
          <cell r="C327">
            <v>1032761.94</v>
          </cell>
          <cell r="D327">
            <v>1011950.06</v>
          </cell>
        </row>
        <row r="328">
          <cell r="B328" t="str">
            <v>3301402020</v>
          </cell>
          <cell r="C328">
            <v>-64399.8</v>
          </cell>
          <cell r="D328">
            <v>-5359.68</v>
          </cell>
        </row>
        <row r="329">
          <cell r="B329" t="str">
            <v>3303002010</v>
          </cell>
          <cell r="C329">
            <v>90665.43</v>
          </cell>
          <cell r="D329">
            <v>-288415.89</v>
          </cell>
        </row>
        <row r="330">
          <cell r="B330" t="str">
            <v>II.11.OST.TECH.N,OCIST.OD ZAJ.</v>
          </cell>
          <cell r="C330">
            <v>-3165684.57</v>
          </cell>
          <cell r="D330">
            <v>9455848.6899999995</v>
          </cell>
        </row>
        <row r="331">
          <cell r="B331" t="str">
            <v>3160502010</v>
          </cell>
          <cell r="C331">
            <v>1005877.63</v>
          </cell>
          <cell r="D331">
            <v>7932874.04</v>
          </cell>
        </row>
        <row r="332">
          <cell r="B332" t="str">
            <v>3160502050</v>
          </cell>
          <cell r="C332">
            <v>-165190.46</v>
          </cell>
          <cell r="D332">
            <v>-4277999.12</v>
          </cell>
        </row>
        <row r="333">
          <cell r="B333" t="str">
            <v>3511802020</v>
          </cell>
          <cell r="C333">
            <v>-4006371.74</v>
          </cell>
          <cell r="D333">
            <v>5800973.7699999996</v>
          </cell>
        </row>
        <row r="334">
          <cell r="B334" t="str">
            <v>III.NETECHNICKÝ ÚCET</v>
          </cell>
          <cell r="C334">
            <v>65002808.140000001</v>
          </cell>
          <cell r="D334">
            <v>56639142.57</v>
          </cell>
        </row>
        <row r="335">
          <cell r="B335" t="str">
            <v>III.4.PREVED.VÝN.FÚ Z TECH.ÚC.ZP</v>
          </cell>
          <cell r="C335">
            <v>0</v>
          </cell>
          <cell r="D335">
            <v>0</v>
          </cell>
        </row>
        <row r="336">
          <cell r="B336" t="str">
            <v>3350002080</v>
          </cell>
          <cell r="C336">
            <v>6759626</v>
          </cell>
          <cell r="D336">
            <v>18411978.539999999</v>
          </cell>
        </row>
        <row r="337">
          <cell r="B337" t="str">
            <v>3350002130</v>
          </cell>
          <cell r="C337">
            <v>-6759626</v>
          </cell>
          <cell r="D337">
            <v>-18411978.539999999</v>
          </cell>
        </row>
        <row r="338">
          <cell r="B338" t="str">
            <v>III.7. OSTATNÍ VÝNOSY</v>
          </cell>
          <cell r="C338">
            <v>-1348156.73</v>
          </cell>
          <cell r="D338">
            <v>-980101.86</v>
          </cell>
        </row>
        <row r="339">
          <cell r="B339" t="str">
            <v>3400102010</v>
          </cell>
          <cell r="C339">
            <v>-433693.32</v>
          </cell>
          <cell r="D339">
            <v>-108273.47</v>
          </cell>
        </row>
        <row r="340">
          <cell r="B340" t="str">
            <v>3410402040</v>
          </cell>
          <cell r="C340">
            <v>-71718.48</v>
          </cell>
          <cell r="D340">
            <v>-328215.01</v>
          </cell>
        </row>
        <row r="341">
          <cell r="B341" t="str">
            <v>3410902010</v>
          </cell>
          <cell r="C341">
            <v>-494588.44</v>
          </cell>
          <cell r="D341">
            <v>-205300</v>
          </cell>
        </row>
        <row r="342">
          <cell r="B342" t="str">
            <v>3411402020</v>
          </cell>
          <cell r="C342">
            <v>-348156.49</v>
          </cell>
          <cell r="D342">
            <v>-338313.38</v>
          </cell>
        </row>
        <row r="343">
          <cell r="B343" t="str">
            <v>III.8.OSTATNÍ NÁKLADY</v>
          </cell>
          <cell r="C343">
            <v>2058215.28</v>
          </cell>
          <cell r="D343">
            <v>659427.31000000006</v>
          </cell>
        </row>
        <row r="344">
          <cell r="B344" t="str">
            <v>3520302040</v>
          </cell>
          <cell r="D344">
            <v>248383.46</v>
          </cell>
        </row>
        <row r="345">
          <cell r="B345" t="str">
            <v>3500202010</v>
          </cell>
          <cell r="C345">
            <v>737335.23</v>
          </cell>
          <cell r="D345">
            <v>411042.81</v>
          </cell>
        </row>
        <row r="346">
          <cell r="B346" t="str">
            <v>3530902010</v>
          </cell>
          <cell r="C346">
            <v>1320880.05</v>
          </cell>
          <cell r="D346">
            <v>1.04</v>
          </cell>
        </row>
        <row r="347">
          <cell r="B347" t="str">
            <v>III.9. DAN Z PRÍJMU Z BEZNÉ CINN</v>
          </cell>
          <cell r="C347">
            <v>11196162.65</v>
          </cell>
          <cell r="D347">
            <v>18824961.010000002</v>
          </cell>
        </row>
        <row r="348">
          <cell r="B348" t="str">
            <v>3615000000</v>
          </cell>
          <cell r="C348">
            <v>-105149.85</v>
          </cell>
          <cell r="D348">
            <v>8849510.4100000001</v>
          </cell>
        </row>
        <row r="349">
          <cell r="B349" t="str">
            <v>3600002010</v>
          </cell>
          <cell r="C349">
            <v>11301312.5</v>
          </cell>
          <cell r="D349">
            <v>9975450.5999999996</v>
          </cell>
        </row>
        <row r="350">
          <cell r="B350" t="str">
            <v>III.15.OST.DANE NEUVED.V PRED.P.</v>
          </cell>
          <cell r="C350">
            <v>128917</v>
          </cell>
          <cell r="D350">
            <v>107021.19</v>
          </cell>
        </row>
        <row r="351">
          <cell r="B351" t="str">
            <v>3530602020</v>
          </cell>
          <cell r="C351">
            <v>128917</v>
          </cell>
          <cell r="D351">
            <v>107021.19</v>
          </cell>
        </row>
        <row r="352">
          <cell r="B352" t="str">
            <v>III.16.ZISK N. ZTRÁTA ZA ÚC.OBD.</v>
          </cell>
          <cell r="C352">
            <v>52967669.939999998</v>
          </cell>
          <cell r="D352">
            <v>38027834.920000002</v>
          </cell>
        </row>
        <row r="353">
          <cell r="B353" t="str">
            <v>3900000000</v>
          </cell>
          <cell r="C353">
            <v>52967669.939999998</v>
          </cell>
          <cell r="D353">
            <v>38027834.920000002</v>
          </cell>
        </row>
        <row r="354">
          <cell r="B354" t="str">
            <v>NÁKLADOVÉ DRUHY</v>
          </cell>
          <cell r="C354">
            <v>0</v>
          </cell>
          <cell r="D354">
            <v>0</v>
          </cell>
        </row>
        <row r="355">
          <cell r="B355" t="str">
            <v>PRIMARNI NAKLADY</v>
          </cell>
          <cell r="C355">
            <v>147452947.03</v>
          </cell>
          <cell r="D355">
            <v>158158364.96000001</v>
          </cell>
        </row>
        <row r="356">
          <cell r="B356" t="str">
            <v>8129003100</v>
          </cell>
          <cell r="D356">
            <v>507866</v>
          </cell>
        </row>
        <row r="357">
          <cell r="B357" t="str">
            <v>8129003310</v>
          </cell>
          <cell r="C357">
            <v>1097.95</v>
          </cell>
          <cell r="D357">
            <v>28932</v>
          </cell>
        </row>
        <row r="358">
          <cell r="B358" t="str">
            <v>8129002910</v>
          </cell>
          <cell r="C358">
            <v>-327420</v>
          </cell>
          <cell r="D358">
            <v>404442.4</v>
          </cell>
        </row>
        <row r="359">
          <cell r="B359" t="str">
            <v>8129002310</v>
          </cell>
          <cell r="C359">
            <v>358300</v>
          </cell>
          <cell r="D359">
            <v>427000</v>
          </cell>
        </row>
        <row r="360">
          <cell r="B360" t="str">
            <v>8113004900</v>
          </cell>
          <cell r="C360">
            <v>247758.2</v>
          </cell>
          <cell r="D360">
            <v>211274</v>
          </cell>
        </row>
        <row r="361">
          <cell r="B361" t="str">
            <v>8126102640</v>
          </cell>
          <cell r="C361">
            <v>0</v>
          </cell>
          <cell r="D361">
            <v>-67557</v>
          </cell>
        </row>
        <row r="362">
          <cell r="B362" t="str">
            <v>8129004900</v>
          </cell>
          <cell r="C362">
            <v>-5902</v>
          </cell>
          <cell r="D362">
            <v>126648</v>
          </cell>
        </row>
        <row r="363">
          <cell r="B363" t="str">
            <v>8101112100</v>
          </cell>
          <cell r="C363">
            <v>46460558.479999997</v>
          </cell>
          <cell r="D363">
            <v>51277356.990000002</v>
          </cell>
        </row>
        <row r="364">
          <cell r="B364" t="str">
            <v>8101112500</v>
          </cell>
          <cell r="C364">
            <v>2366</v>
          </cell>
          <cell r="D364">
            <v>4606</v>
          </cell>
        </row>
        <row r="365">
          <cell r="B365" t="str">
            <v>8101902100</v>
          </cell>
          <cell r="C365">
            <v>165463.34</v>
          </cell>
          <cell r="D365">
            <v>152231.96</v>
          </cell>
        </row>
        <row r="366">
          <cell r="B366" t="str">
            <v>8101904900</v>
          </cell>
          <cell r="C366">
            <v>5217527</v>
          </cell>
          <cell r="D366">
            <v>7508582</v>
          </cell>
        </row>
        <row r="367">
          <cell r="B367" t="str">
            <v>8102112100</v>
          </cell>
          <cell r="C367">
            <v>6027490.4500000002</v>
          </cell>
          <cell r="D367">
            <v>7893219.1200000001</v>
          </cell>
        </row>
        <row r="368">
          <cell r="B368" t="str">
            <v>8109002600</v>
          </cell>
          <cell r="C368">
            <v>1191842.99</v>
          </cell>
          <cell r="D368">
            <v>2139544.81</v>
          </cell>
        </row>
        <row r="369">
          <cell r="B369" t="str">
            <v>8111002100</v>
          </cell>
          <cell r="C369">
            <v>29344039.100000001</v>
          </cell>
          <cell r="D369">
            <v>26718388</v>
          </cell>
        </row>
        <row r="370">
          <cell r="B370" t="str">
            <v>8112002100</v>
          </cell>
          <cell r="C370">
            <v>6255537.7800000003</v>
          </cell>
          <cell r="D370">
            <v>6028677</v>
          </cell>
        </row>
        <row r="371">
          <cell r="B371" t="str">
            <v>8112002200</v>
          </cell>
          <cell r="C371">
            <v>2535756.36</v>
          </cell>
          <cell r="D371">
            <v>2405364</v>
          </cell>
        </row>
        <row r="372">
          <cell r="B372" t="str">
            <v>8113002300</v>
          </cell>
          <cell r="C372">
            <v>415150</v>
          </cell>
          <cell r="D372">
            <v>384850</v>
          </cell>
        </row>
        <row r="373">
          <cell r="B373" t="str">
            <v>8113002400</v>
          </cell>
          <cell r="C373">
            <v>163524</v>
          </cell>
          <cell r="D373">
            <v>218789.4</v>
          </cell>
        </row>
        <row r="374">
          <cell r="B374" t="str">
            <v>8119004900</v>
          </cell>
          <cell r="C374">
            <v>146634.46</v>
          </cell>
          <cell r="D374">
            <v>116490.88</v>
          </cell>
        </row>
        <row r="375">
          <cell r="B375" t="str">
            <v>8121102100</v>
          </cell>
          <cell r="C375">
            <v>343763.77</v>
          </cell>
          <cell r="D375">
            <v>173406.87</v>
          </cell>
        </row>
        <row r="376">
          <cell r="B376" t="str">
            <v>8121102200</v>
          </cell>
          <cell r="C376">
            <v>267125.65000000002</v>
          </cell>
          <cell r="D376">
            <v>214770.64</v>
          </cell>
        </row>
        <row r="377">
          <cell r="B377" t="str">
            <v>8121102400</v>
          </cell>
          <cell r="C377">
            <v>77085.649999999994</v>
          </cell>
          <cell r="D377">
            <v>66374.720000000001</v>
          </cell>
        </row>
        <row r="378">
          <cell r="B378" t="str">
            <v>8121104900</v>
          </cell>
          <cell r="C378">
            <v>3779.15</v>
          </cell>
          <cell r="D378">
            <v>3246.54</v>
          </cell>
        </row>
        <row r="379">
          <cell r="B379" t="str">
            <v>8121202100</v>
          </cell>
          <cell r="C379">
            <v>1043269.55</v>
          </cell>
          <cell r="D379">
            <v>1190351.95</v>
          </cell>
        </row>
        <row r="380">
          <cell r="B380" t="str">
            <v>8121202200</v>
          </cell>
          <cell r="C380">
            <v>103175</v>
          </cell>
          <cell r="D380">
            <v>117293</v>
          </cell>
        </row>
        <row r="381">
          <cell r="B381" t="str">
            <v>8122102100</v>
          </cell>
          <cell r="C381">
            <v>566788.11</v>
          </cell>
          <cell r="D381">
            <v>992312.78</v>
          </cell>
        </row>
        <row r="382">
          <cell r="B382" t="str">
            <v>8122102300</v>
          </cell>
          <cell r="C382">
            <v>207041.18</v>
          </cell>
          <cell r="D382">
            <v>569045</v>
          </cell>
        </row>
        <row r="383">
          <cell r="B383" t="str">
            <v>8122104900</v>
          </cell>
          <cell r="C383">
            <v>68501</v>
          </cell>
          <cell r="D383">
            <v>478061.75</v>
          </cell>
        </row>
        <row r="384">
          <cell r="B384" t="str">
            <v>8122202100</v>
          </cell>
          <cell r="C384">
            <v>23837</v>
          </cell>
        </row>
        <row r="385">
          <cell r="B385" t="str">
            <v>8122202200</v>
          </cell>
          <cell r="C385">
            <v>6922</v>
          </cell>
          <cell r="D385">
            <v>294809</v>
          </cell>
        </row>
        <row r="386">
          <cell r="B386" t="str">
            <v>8123102100</v>
          </cell>
          <cell r="C386">
            <v>6167332.5099999998</v>
          </cell>
          <cell r="D386">
            <v>5808440.4500000002</v>
          </cell>
        </row>
        <row r="387">
          <cell r="B387" t="str">
            <v>8123202300</v>
          </cell>
          <cell r="C387">
            <v>1230075.3400000001</v>
          </cell>
          <cell r="D387">
            <v>2156301.62</v>
          </cell>
        </row>
        <row r="388">
          <cell r="B388" t="str">
            <v>8123202500</v>
          </cell>
          <cell r="C388">
            <v>39360</v>
          </cell>
          <cell r="D388">
            <v>69830</v>
          </cell>
        </row>
        <row r="389">
          <cell r="B389" t="str">
            <v>8123204900</v>
          </cell>
          <cell r="C389">
            <v>1270375.53</v>
          </cell>
          <cell r="D389">
            <v>678252.5</v>
          </cell>
        </row>
        <row r="390">
          <cell r="B390" t="str">
            <v>8124102100</v>
          </cell>
          <cell r="C390">
            <v>710659.98</v>
          </cell>
          <cell r="D390">
            <v>784628</v>
          </cell>
        </row>
        <row r="391">
          <cell r="B391" t="str">
            <v>8124102200</v>
          </cell>
          <cell r="D391">
            <v>48867.7</v>
          </cell>
        </row>
        <row r="392">
          <cell r="B392" t="str">
            <v>8124102300</v>
          </cell>
          <cell r="C392">
            <v>1789360.7</v>
          </cell>
          <cell r="D392">
            <v>2685142.55</v>
          </cell>
        </row>
        <row r="393">
          <cell r="B393" t="str">
            <v>8124102400</v>
          </cell>
          <cell r="C393">
            <v>6743</v>
          </cell>
          <cell r="D393">
            <v>18878.27</v>
          </cell>
        </row>
        <row r="394">
          <cell r="B394" t="str">
            <v>8124102500</v>
          </cell>
          <cell r="C394">
            <v>2382568.9</v>
          </cell>
          <cell r="D394">
            <v>2449967.6</v>
          </cell>
        </row>
        <row r="395">
          <cell r="B395" t="str">
            <v>8124202100</v>
          </cell>
          <cell r="C395">
            <v>369795.43</v>
          </cell>
          <cell r="D395">
            <v>474100.45</v>
          </cell>
        </row>
        <row r="396">
          <cell r="B396" t="str">
            <v>8124202200</v>
          </cell>
          <cell r="C396">
            <v>633476.35</v>
          </cell>
          <cell r="D396">
            <v>586963.93000000005</v>
          </cell>
        </row>
        <row r="397">
          <cell r="B397" t="str">
            <v>8124202300</v>
          </cell>
          <cell r="C397">
            <v>345981</v>
          </cell>
          <cell r="D397">
            <v>591910</v>
          </cell>
        </row>
        <row r="398">
          <cell r="B398" t="str">
            <v>8125102300</v>
          </cell>
          <cell r="C398">
            <v>196737</v>
          </cell>
          <cell r="D398">
            <v>239861</v>
          </cell>
        </row>
        <row r="399">
          <cell r="B399" t="str">
            <v>8125202300</v>
          </cell>
          <cell r="C399">
            <v>68950</v>
          </cell>
          <cell r="D399">
            <v>110250</v>
          </cell>
        </row>
        <row r="400">
          <cell r="B400" t="str">
            <v>8126102100</v>
          </cell>
          <cell r="C400">
            <v>1096024</v>
          </cell>
          <cell r="D400">
            <v>680904.02</v>
          </cell>
        </row>
        <row r="401">
          <cell r="B401" t="str">
            <v>8126102200</v>
          </cell>
          <cell r="C401">
            <v>438130.8</v>
          </cell>
          <cell r="D401">
            <v>769198.2</v>
          </cell>
        </row>
        <row r="402">
          <cell r="B402" t="str">
            <v>8126102300</v>
          </cell>
          <cell r="C402">
            <v>694292</v>
          </cell>
          <cell r="D402">
            <v>230800</v>
          </cell>
        </row>
        <row r="403">
          <cell r="B403" t="str">
            <v>8126102500</v>
          </cell>
          <cell r="C403">
            <v>635255.79</v>
          </cell>
          <cell r="D403">
            <v>783560.56</v>
          </cell>
        </row>
        <row r="404">
          <cell r="B404" t="str">
            <v>8126202100</v>
          </cell>
          <cell r="C404">
            <v>1108904.96</v>
          </cell>
          <cell r="D404">
            <v>637752.68999999994</v>
          </cell>
        </row>
        <row r="405">
          <cell r="B405" t="str">
            <v>8127112100</v>
          </cell>
          <cell r="C405">
            <v>14734874.09</v>
          </cell>
          <cell r="D405">
            <v>16292279.199999999</v>
          </cell>
        </row>
        <row r="406">
          <cell r="B406" t="str">
            <v>8127122100</v>
          </cell>
          <cell r="C406">
            <v>3110571.32</v>
          </cell>
          <cell r="D406">
            <v>3229252.5</v>
          </cell>
        </row>
        <row r="407">
          <cell r="B407" t="str">
            <v>8127142100</v>
          </cell>
          <cell r="C407">
            <v>1841568.1</v>
          </cell>
          <cell r="D407">
            <v>1638261</v>
          </cell>
        </row>
        <row r="408">
          <cell r="B408" t="str">
            <v>8127802100</v>
          </cell>
          <cell r="C408">
            <v>1361540</v>
          </cell>
          <cell r="D408">
            <v>1531741</v>
          </cell>
        </row>
        <row r="409">
          <cell r="B409" t="str">
            <v>8127904900</v>
          </cell>
          <cell r="C409">
            <v>3933870.34</v>
          </cell>
          <cell r="D409">
            <v>3149187.24</v>
          </cell>
        </row>
        <row r="410">
          <cell r="B410" t="str">
            <v>8128102200</v>
          </cell>
          <cell r="C410">
            <v>65789.649999999994</v>
          </cell>
          <cell r="D410">
            <v>182802.86</v>
          </cell>
        </row>
        <row r="411">
          <cell r="B411" t="str">
            <v>8128102500</v>
          </cell>
          <cell r="C411">
            <v>1075702.55</v>
          </cell>
          <cell r="D411">
            <v>561914.81000000006</v>
          </cell>
        </row>
        <row r="412">
          <cell r="B412" t="str">
            <v>8128102700</v>
          </cell>
          <cell r="C412">
            <v>675208.38</v>
          </cell>
          <cell r="D412">
            <v>744306.19</v>
          </cell>
        </row>
        <row r="413">
          <cell r="B413" t="str">
            <v>8128102800</v>
          </cell>
          <cell r="C413">
            <v>141163.85999999999</v>
          </cell>
          <cell r="D413">
            <v>114127.4</v>
          </cell>
        </row>
        <row r="414">
          <cell r="B414" t="str">
            <v>8128202300</v>
          </cell>
          <cell r="C414">
            <v>40002.910000000003</v>
          </cell>
          <cell r="D414">
            <v>31454.97</v>
          </cell>
        </row>
        <row r="415">
          <cell r="B415" t="str">
            <v>8129002200</v>
          </cell>
          <cell r="C415">
            <v>390620.37</v>
          </cell>
          <cell r="D415">
            <v>425006.44</v>
          </cell>
        </row>
        <row r="416">
          <cell r="B416" t="str">
            <v>8129002400</v>
          </cell>
          <cell r="C416">
            <v>-13000</v>
          </cell>
          <cell r="D416">
            <v>-133956</v>
          </cell>
        </row>
        <row r="417">
          <cell r="B417" t="str">
            <v>NAKLADOVE UCTY PO ALOKACI</v>
          </cell>
          <cell r="C417">
            <v>-147452947.03</v>
          </cell>
          <cell r="D417">
            <v>-158158364.96000001</v>
          </cell>
        </row>
        <row r="418">
          <cell r="B418" t="str">
            <v>FUNKCNÍ OBLAST ZÍSKÁNÍ POJ.SMLUV</v>
          </cell>
          <cell r="C418">
            <v>-79288545.920000002</v>
          </cell>
          <cell r="D418">
            <v>-89657273.75</v>
          </cell>
        </row>
        <row r="419">
          <cell r="B419" t="str">
            <v>8800002010</v>
          </cell>
          <cell r="C419">
            <v>-79288545.920000002</v>
          </cell>
          <cell r="D419">
            <v>-89657273.75</v>
          </cell>
        </row>
        <row r="420">
          <cell r="B420" t="str">
            <v>FUNKCNÍ OBLAST SPRÁVA POJ.SMLUV</v>
          </cell>
          <cell r="C420">
            <v>-64779960.109999999</v>
          </cell>
          <cell r="D420">
            <v>-65885293.210000001</v>
          </cell>
        </row>
        <row r="421">
          <cell r="B421" t="str">
            <v>8801002010</v>
          </cell>
          <cell r="C421">
            <v>-64779960.109999999</v>
          </cell>
          <cell r="D421">
            <v>-65885293.210000001</v>
          </cell>
        </row>
        <row r="422">
          <cell r="B422" t="str">
            <v>FUNKCNI OBLAST LIKVIDACE SKOD</v>
          </cell>
          <cell r="C422">
            <v>-3384441</v>
          </cell>
          <cell r="D422">
            <v>-2615798</v>
          </cell>
        </row>
        <row r="423">
          <cell r="B423" t="str">
            <v>8802002010</v>
          </cell>
          <cell r="C423">
            <v>-3384441</v>
          </cell>
          <cell r="D423">
            <v>-2615798</v>
          </cell>
        </row>
        <row r="424">
          <cell r="B424" t="str">
            <v/>
          </cell>
          <cell r="C424">
            <v>0</v>
          </cell>
          <cell r="D424">
            <v>0</v>
          </cell>
        </row>
        <row r="425">
          <cell r="B425" t="str">
            <v>2980702240</v>
          </cell>
          <cell r="C425">
            <v>0</v>
          </cell>
          <cell r="D425">
            <v>0</v>
          </cell>
        </row>
        <row r="426">
          <cell r="B426" t="str">
            <v>9300102010</v>
          </cell>
          <cell r="C426">
            <v>0</v>
          </cell>
          <cell r="D426">
            <v>0</v>
          </cell>
        </row>
        <row r="427">
          <cell r="B427" t="str">
            <v>9300202010</v>
          </cell>
          <cell r="C427">
            <v>0</v>
          </cell>
        </row>
        <row r="428">
          <cell r="B428" t="str">
            <v>9300306990</v>
          </cell>
          <cell r="C428">
            <v>0</v>
          </cell>
          <cell r="D428">
            <v>0</v>
          </cell>
        </row>
        <row r="429">
          <cell r="B429" t="str">
            <v>9900002020</v>
          </cell>
          <cell r="C429">
            <v>0</v>
          </cell>
          <cell r="D429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13 2013</v>
          </cell>
          <cell r="D17" t="str">
            <v>Odpisy  Periode 00 2013 -  Periode 13 2013</v>
          </cell>
          <cell r="E17" t="str">
            <v>Zustatková hodnota  Periode 00 2013 -  Periode 13 2013</v>
          </cell>
          <cell r="F17" t="str">
            <v>Porizovaci hodnota  Periode 00 2012 -  Periode 13 2012</v>
          </cell>
          <cell r="G17" t="str">
            <v>Odpisy  Periode 00 2012 -  Periode 13 2012</v>
          </cell>
          <cell r="H17" t="str">
            <v>Zustatková hodnota  Periode 00 2012 -  Periode 13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-601557607.27999997</v>
          </cell>
          <cell r="F16">
            <v>-180229877.49000001</v>
          </cell>
          <cell r="G16">
            <v>-1318472876.1800001</v>
          </cell>
          <cell r="H16">
            <v>-45801663.530000001</v>
          </cell>
          <cell r="I16">
            <v>-9368670.8699999992</v>
          </cell>
          <cell r="J16">
            <v>-45427758.780000001</v>
          </cell>
          <cell r="K16">
            <v>-167802.02</v>
          </cell>
          <cell r="L16">
            <v>-2628554.42</v>
          </cell>
          <cell r="M16">
            <v>-3546875.61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-108150284.23</v>
          </cell>
          <cell r="U16">
            <v>-1426623160.4100001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-601557607.27999997</v>
          </cell>
          <cell r="F17">
            <v>-16671648.59</v>
          </cell>
          <cell r="G17">
            <v>-1154914647.28</v>
          </cell>
          <cell r="H17">
            <v>-45801663.530000001</v>
          </cell>
          <cell r="I17">
            <v>-9368670.8699999992</v>
          </cell>
          <cell r="J17">
            <v>-45427758.780000001</v>
          </cell>
          <cell r="K17">
            <v>-167802.02</v>
          </cell>
          <cell r="L17">
            <v>-2628554.42</v>
          </cell>
          <cell r="M17">
            <v>-3546875.61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-108150284.23</v>
          </cell>
          <cell r="U17">
            <v>-1263064931.51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-58182.02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-58182.02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-58182.02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-13054693.050000001</v>
          </cell>
          <cell r="K27">
            <v>-109620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-63203459</v>
          </cell>
          <cell r="U27">
            <v>-70805121.75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-15468529.050000001</v>
          </cell>
          <cell r="K28">
            <v>-109620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-104291058.63</v>
          </cell>
          <cell r="U28">
            <v>-112375994.38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-60400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-3551146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-3551146</v>
          </cell>
          <cell r="U30">
            <v>-3551146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-10648718</v>
          </cell>
          <cell r="F38">
            <v>-11150.62</v>
          </cell>
          <cell r="G38">
            <v>-26680836.620000001</v>
          </cell>
          <cell r="U38">
            <v>-26680836.620000001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-10648718</v>
          </cell>
          <cell r="F39">
            <v>-11150.62</v>
          </cell>
          <cell r="G39">
            <v>-26680836.620000001</v>
          </cell>
          <cell r="U39">
            <v>-26680836.620000001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-10648718</v>
          </cell>
          <cell r="F40">
            <v>-11150.62</v>
          </cell>
          <cell r="G40">
            <v>-26680836.620000001</v>
          </cell>
          <cell r="U40">
            <v>-26680836.620000001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P.C.6. OSTATNÍ TECHN.REZ.-NETTO</v>
          </cell>
          <cell r="H41">
            <v>-911367</v>
          </cell>
          <cell r="M41">
            <v>-1221999</v>
          </cell>
          <cell r="T41">
            <v>-2133366</v>
          </cell>
          <cell r="U41">
            <v>-2133366</v>
          </cell>
        </row>
        <row r="42">
          <cell r="B42" t="str">
            <v>P.C.6.A.OSTATNÍ TECH.REZ.-BRT</v>
          </cell>
          <cell r="H42">
            <v>-911367</v>
          </cell>
          <cell r="M42">
            <v>-1221999</v>
          </cell>
          <cell r="T42">
            <v>-2133366</v>
          </cell>
          <cell r="U42">
            <v>-2133366</v>
          </cell>
        </row>
        <row r="43">
          <cell r="B43" t="str">
            <v>2370602010</v>
          </cell>
          <cell r="H43">
            <v>-911367</v>
          </cell>
          <cell r="M43">
            <v>-1221999</v>
          </cell>
          <cell r="T43">
            <v>-2133366</v>
          </cell>
          <cell r="U43">
            <v>-2133366</v>
          </cell>
        </row>
        <row r="44">
          <cell r="B44" t="str">
            <v>P.D.TECHN.REZ.-UNIT LINKED-NETTO</v>
          </cell>
          <cell r="F44">
            <v>-163558228.90000001</v>
          </cell>
          <cell r="G44">
            <v>-163558228.90000001</v>
          </cell>
          <cell r="U44">
            <v>-163558228.90000001</v>
          </cell>
          <cell r="Y44">
            <v>-172600252.66</v>
          </cell>
          <cell r="Z44">
            <v>-172600252.66</v>
          </cell>
          <cell r="AN44">
            <v>-172600252.66</v>
          </cell>
        </row>
        <row r="45">
          <cell r="B45" t="str">
            <v>P.D.A TECH. REZERVA-UNIT LINKED</v>
          </cell>
          <cell r="F45">
            <v>-163558228.90000001</v>
          </cell>
          <cell r="G45">
            <v>-163558228.90000001</v>
          </cell>
          <cell r="U45">
            <v>-163558228.90000001</v>
          </cell>
          <cell r="Y45">
            <v>-172600252.66</v>
          </cell>
          <cell r="Z45">
            <v>-172600252.66</v>
          </cell>
          <cell r="AN45">
            <v>-172600252.66</v>
          </cell>
        </row>
        <row r="46">
          <cell r="B46" t="str">
            <v>2410002010</v>
          </cell>
          <cell r="F46">
            <v>-163558228.90000001</v>
          </cell>
          <cell r="G46">
            <v>-163558228.90000001</v>
          </cell>
          <cell r="U46">
            <v>-163558228.90000001</v>
          </cell>
          <cell r="Y46">
            <v>-172600252.66</v>
          </cell>
          <cell r="Z46">
            <v>-172600252.66</v>
          </cell>
          <cell r="AN46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SP1 2013</v>
          </cell>
          <cell r="D15" t="str">
            <v>Nezivotni technicky ucet  Periode 00 2013 -  SP1 2013</v>
          </cell>
          <cell r="E15" t="str">
            <v>Zivotni technicky ucet  Periode 00 2012 -  SP1 2012</v>
          </cell>
          <cell r="F15" t="str">
            <v>Nezivotni technicky ucet  Periode 00 2012 -  SP1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-42014829.369999997</v>
          </cell>
          <cell r="D17">
            <v>-22987978.77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-82945623.930000007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-68905217.450000003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-68905217.450000003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-65319288.439999998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-1401549.99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-1399098.99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39884203.640000001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2746213.93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31140355.219999999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2331413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D61">
            <v>3551146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D74">
            <v>2133366</v>
          </cell>
          <cell r="E74">
            <v>121827072.05</v>
          </cell>
        </row>
        <row r="75">
          <cell r="B75" t="str">
            <v>3142002010</v>
          </cell>
          <cell r="D75">
            <v>2133366</v>
          </cell>
        </row>
        <row r="76">
          <cell r="B76" t="str">
            <v>II.6.A.ZMENA REZERV V ZIV.,NETTO</v>
          </cell>
          <cell r="C76">
            <v>-5435387.54</v>
          </cell>
          <cell r="E76">
            <v>110399950.29000001</v>
          </cell>
        </row>
        <row r="77">
          <cell r="B77" t="str">
            <v>II.6.A.AA.ZM.REZERV V ZIVOT.P.-B</v>
          </cell>
          <cell r="C77">
            <v>-5435387.54</v>
          </cell>
          <cell r="E77">
            <v>110399950.29000001</v>
          </cell>
        </row>
        <row r="78">
          <cell r="B78" t="str">
            <v>3140102030</v>
          </cell>
          <cell r="C78">
            <v>1304415.46</v>
          </cell>
        </row>
        <row r="79">
          <cell r="B79" t="str">
            <v>3140202010</v>
          </cell>
          <cell r="C79">
            <v>-6739803</v>
          </cell>
          <cell r="E79">
            <v>110399950.29000001</v>
          </cell>
        </row>
        <row r="80">
          <cell r="B80" t="str">
            <v>II.6.B.ZM.OSTAT.TR(MIMO R ZIV.P)</v>
          </cell>
          <cell r="C80">
            <v>-9042023.7599999998</v>
          </cell>
          <cell r="E80">
            <v>11427121.76</v>
          </cell>
        </row>
        <row r="81">
          <cell r="B81" t="str">
            <v>3140212010</v>
          </cell>
          <cell r="C81">
            <v>-9042023.7599999998</v>
          </cell>
          <cell r="E81">
            <v>11427121.76</v>
          </cell>
        </row>
        <row r="82">
          <cell r="B82" t="str">
            <v>II.7.PRÉMIE A SLEVY,OCIST.OD ZAJ</v>
          </cell>
          <cell r="C82">
            <v>-10728261.5</v>
          </cell>
          <cell r="E82">
            <v>2150056.7000000002</v>
          </cell>
        </row>
        <row r="83">
          <cell r="B83" t="str">
            <v>3142202010</v>
          </cell>
          <cell r="C83">
            <v>-10728261.5</v>
          </cell>
          <cell r="E83">
            <v>2150056.7000000002</v>
          </cell>
        </row>
        <row r="84">
          <cell r="B84" t="str">
            <v>3142202070</v>
          </cell>
          <cell r="C84">
            <v>0</v>
          </cell>
        </row>
        <row r="85">
          <cell r="B85" t="str">
            <v>II.8.CISTÁ VÝSE PROVOZNÍCH NÁKL.</v>
          </cell>
          <cell r="C85">
            <v>78662185.480000004</v>
          </cell>
          <cell r="D85">
            <v>74340916.069999993</v>
          </cell>
          <cell r="E85">
            <v>88906706.400000006</v>
          </cell>
          <cell r="F85">
            <v>81523973.090000004</v>
          </cell>
        </row>
        <row r="86">
          <cell r="B86" t="str">
            <v>II.8.A.PORIZOVACÍ NÁKL.-ALOKACE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3170112010</v>
          </cell>
          <cell r="C87">
            <v>37568059.630000003</v>
          </cell>
          <cell r="D87">
            <v>41720486.289999999</v>
          </cell>
          <cell r="E87">
            <v>39766046.960000001</v>
          </cell>
          <cell r="F87">
            <v>49891226.789999999</v>
          </cell>
        </row>
        <row r="88">
          <cell r="B88" t="str">
            <v>II.8.B.ZMENA ST.CAS.ROZLIS.POR.N</v>
          </cell>
          <cell r="C88">
            <v>3233935.23</v>
          </cell>
          <cell r="D88">
            <v>9349749.4100000001</v>
          </cell>
          <cell r="E88">
            <v>12055384.4</v>
          </cell>
          <cell r="F88">
            <v>6108528.3200000003</v>
          </cell>
        </row>
        <row r="89">
          <cell r="B89" t="str">
            <v>3170502010</v>
          </cell>
          <cell r="C89">
            <v>-13819590.57</v>
          </cell>
          <cell r="E89">
            <v>2093081.9</v>
          </cell>
          <cell r="F89">
            <v>-976743.73</v>
          </cell>
        </row>
        <row r="90">
          <cell r="B90" t="str">
            <v>3170802010</v>
          </cell>
          <cell r="C90">
            <v>17053525.800000001</v>
          </cell>
          <cell r="D90">
            <v>9349749.4100000001</v>
          </cell>
          <cell r="E90">
            <v>9962302.5</v>
          </cell>
          <cell r="F90">
            <v>7085272.0499999998</v>
          </cell>
        </row>
        <row r="91">
          <cell r="B91" t="str">
            <v>II.8.C. SPRÁVNÍ REZIE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3170302010</v>
          </cell>
          <cell r="C92">
            <v>38611762.619999997</v>
          </cell>
          <cell r="D92">
            <v>26168197.489999998</v>
          </cell>
          <cell r="E92">
            <v>37780655.039999999</v>
          </cell>
          <cell r="F92">
            <v>28104638.170000002</v>
          </cell>
        </row>
        <row r="93">
          <cell r="B93" t="str">
            <v>II.8.D.PROVIZE OD ZAJ.A POD.NA Z</v>
          </cell>
          <cell r="C93">
            <v>-751572</v>
          </cell>
          <cell r="D93">
            <v>-2897517.12</v>
          </cell>
          <cell r="E93">
            <v>-695380</v>
          </cell>
          <cell r="F93">
            <v>-2580420.19</v>
          </cell>
        </row>
        <row r="94">
          <cell r="B94" t="str">
            <v>3171502010</v>
          </cell>
          <cell r="C94">
            <v>-751572</v>
          </cell>
          <cell r="D94">
            <v>-2897517.12</v>
          </cell>
          <cell r="E94">
            <v>-695380</v>
          </cell>
          <cell r="F94">
            <v>-2580420.19</v>
          </cell>
        </row>
        <row r="95">
          <cell r="B95" t="str">
            <v>II.9.NÁKLADY NA FINANCNÍ UMÍST.</v>
          </cell>
          <cell r="C95">
            <v>15890834.93</v>
          </cell>
          <cell r="E95">
            <v>4303609.53</v>
          </cell>
        </row>
        <row r="96">
          <cell r="B96" t="str">
            <v>II.9.A.NÁKL.-SPRÁVA FU,VC.UROKU</v>
          </cell>
          <cell r="C96">
            <v>1946238.12</v>
          </cell>
          <cell r="E96">
            <v>1788957.44</v>
          </cell>
        </row>
        <row r="97">
          <cell r="B97" t="str">
            <v>3330002010</v>
          </cell>
          <cell r="C97">
            <v>1946238.12</v>
          </cell>
          <cell r="E97">
            <v>1788957.44</v>
          </cell>
        </row>
        <row r="98">
          <cell r="B98" t="str">
            <v>II.9.C.NÁKL.SPOJ.S REALIZACÍ FU</v>
          </cell>
          <cell r="C98">
            <v>13944596.810000001</v>
          </cell>
          <cell r="E98">
            <v>2514652.09</v>
          </cell>
        </row>
        <row r="99">
          <cell r="B99" t="str">
            <v>3311402030</v>
          </cell>
          <cell r="C99">
            <v>114300.81</v>
          </cell>
          <cell r="E99">
            <v>395689.42</v>
          </cell>
        </row>
        <row r="100">
          <cell r="B100" t="str">
            <v>3312602010</v>
          </cell>
          <cell r="C100">
            <v>13830296</v>
          </cell>
          <cell r="E100">
            <v>2118962.67</v>
          </cell>
        </row>
        <row r="101">
          <cell r="B101" t="str">
            <v>II.10.ÚBYTKY HODNOTY FIN.UMIST.</v>
          </cell>
          <cell r="C101">
            <v>2338234.7999999998</v>
          </cell>
          <cell r="E101">
            <v>3570372.95</v>
          </cell>
        </row>
        <row r="102">
          <cell r="B102" t="str">
            <v>3320602180</v>
          </cell>
          <cell r="C102">
            <v>1279207.23</v>
          </cell>
          <cell r="E102">
            <v>2852198.46</v>
          </cell>
        </row>
        <row r="103">
          <cell r="B103" t="str">
            <v>3320602040</v>
          </cell>
          <cell r="C103">
            <v>1032761.94</v>
          </cell>
          <cell r="E103">
            <v>1011950.06</v>
          </cell>
        </row>
        <row r="104">
          <cell r="B104" t="str">
            <v>3301402020</v>
          </cell>
          <cell r="C104">
            <v>-64399.8</v>
          </cell>
          <cell r="E104">
            <v>-5359.68</v>
          </cell>
        </row>
        <row r="105">
          <cell r="B105" t="str">
            <v>3303002010</v>
          </cell>
          <cell r="C105">
            <v>90665.43</v>
          </cell>
          <cell r="E105">
            <v>-288415.89</v>
          </cell>
        </row>
        <row r="106">
          <cell r="B106" t="str">
            <v>II.11.OST.TECH.N,OCIST.OD ZAJ.</v>
          </cell>
          <cell r="C106">
            <v>-2862943.84</v>
          </cell>
          <cell r="D106">
            <v>-302740.73</v>
          </cell>
          <cell r="E106">
            <v>7417731.6600000001</v>
          </cell>
          <cell r="F106">
            <v>2038117.03</v>
          </cell>
        </row>
        <row r="107">
          <cell r="B107" t="str">
            <v>3160502010</v>
          </cell>
          <cell r="C107">
            <v>775708.48</v>
          </cell>
          <cell r="D107">
            <v>230169.15</v>
          </cell>
          <cell r="E107">
            <v>7791241.8899999997</v>
          </cell>
          <cell r="F107">
            <v>141632.15</v>
          </cell>
        </row>
        <row r="108">
          <cell r="B108" t="str">
            <v>3160502050</v>
          </cell>
          <cell r="C108">
            <v>-393993.79</v>
          </cell>
          <cell r="D108">
            <v>228803.33</v>
          </cell>
          <cell r="E108">
            <v>-5072298.9800000004</v>
          </cell>
          <cell r="F108">
            <v>794299.86</v>
          </cell>
        </row>
        <row r="109">
          <cell r="B109" t="str">
            <v>3511802020</v>
          </cell>
          <cell r="C109">
            <v>-3244658.53</v>
          </cell>
          <cell r="D109">
            <v>-761713.21</v>
          </cell>
          <cell r="E109">
            <v>4698788.75</v>
          </cell>
          <cell r="F109">
            <v>1102185.02</v>
          </cell>
        </row>
        <row r="110">
          <cell r="B110" t="str">
            <v>III.NETECHNICKÝ ÚCET</v>
          </cell>
          <cell r="C110">
            <v>-1156128.6100000001</v>
          </cell>
          <cell r="D110">
            <v>66158936.75</v>
          </cell>
          <cell r="E110">
            <v>-26210473.16</v>
          </cell>
          <cell r="F110">
            <v>82849615.730000004</v>
          </cell>
        </row>
        <row r="111">
          <cell r="B111" t="str">
            <v>III.4.PREVED.VÝN.FÚ Z TECH.ÚC.ZP</v>
          </cell>
          <cell r="C111">
            <v>6865024</v>
          </cell>
          <cell r="D111">
            <v>-6865024</v>
          </cell>
          <cell r="E111">
            <v>7596704.3200000003</v>
          </cell>
          <cell r="F111">
            <v>-7596704.3200000003</v>
          </cell>
        </row>
        <row r="112">
          <cell r="B112" t="str">
            <v>3350002080</v>
          </cell>
          <cell r="C112">
            <v>13624650</v>
          </cell>
          <cell r="D112">
            <v>-6865024</v>
          </cell>
          <cell r="E112">
            <v>26008682.859999999</v>
          </cell>
          <cell r="F112">
            <v>-7596704.3200000003</v>
          </cell>
        </row>
        <row r="113">
          <cell r="B113" t="str">
            <v>3350002130</v>
          </cell>
          <cell r="C113">
            <v>-6759626</v>
          </cell>
          <cell r="E113">
            <v>-18411978.539999999</v>
          </cell>
        </row>
        <row r="114">
          <cell r="B114" t="str">
            <v>III.7. OSTATNÍ VÝNOSY</v>
          </cell>
          <cell r="C114">
            <v>-1347416.73</v>
          </cell>
          <cell r="D114">
            <v>-740</v>
          </cell>
          <cell r="E114">
            <v>-979971.59</v>
          </cell>
          <cell r="F114">
            <v>-130.27000000000001</v>
          </cell>
        </row>
        <row r="115">
          <cell r="B115" t="str">
            <v>3400102010</v>
          </cell>
          <cell r="C115">
            <v>-433693.32</v>
          </cell>
          <cell r="E115">
            <v>-108273.47</v>
          </cell>
        </row>
        <row r="116">
          <cell r="B116" t="str">
            <v>3410402040</v>
          </cell>
          <cell r="C116">
            <v>-71718.48</v>
          </cell>
          <cell r="E116">
            <v>-328215.01</v>
          </cell>
        </row>
        <row r="117">
          <cell r="B117" t="str">
            <v>3410902010</v>
          </cell>
          <cell r="C117">
            <v>-494588.44</v>
          </cell>
          <cell r="E117">
            <v>-205300</v>
          </cell>
        </row>
        <row r="118">
          <cell r="B118" t="str">
            <v>3411402020</v>
          </cell>
          <cell r="C118">
            <v>-347416.49</v>
          </cell>
          <cell r="D118">
            <v>-740</v>
          </cell>
          <cell r="E118">
            <v>-338183.11</v>
          </cell>
          <cell r="F118">
            <v>-130.27000000000001</v>
          </cell>
        </row>
        <row r="119">
          <cell r="B119" t="str">
            <v>III.8.OSTATNÍ NÁKLADY</v>
          </cell>
          <cell r="C119">
            <v>2058215.28</v>
          </cell>
          <cell r="E119">
            <v>659427.31000000006</v>
          </cell>
        </row>
        <row r="120">
          <cell r="B120" t="str">
            <v>3520302040</v>
          </cell>
          <cell r="E120">
            <v>248383.46</v>
          </cell>
        </row>
        <row r="121">
          <cell r="B121" t="str">
            <v>3500202010</v>
          </cell>
          <cell r="C121">
            <v>737335.23</v>
          </cell>
          <cell r="E121">
            <v>411042.81</v>
          </cell>
        </row>
        <row r="122">
          <cell r="B122" t="str">
            <v>3530902010</v>
          </cell>
          <cell r="C122">
            <v>1320880.05</v>
          </cell>
          <cell r="E122">
            <v>1.04</v>
          </cell>
        </row>
        <row r="123">
          <cell r="B123" t="str">
            <v>III.9. DAN Z PRÍJMU Z BEZNÉ CINN</v>
          </cell>
          <cell r="C123">
            <v>11196162.65</v>
          </cell>
          <cell r="E123">
            <v>18824961.010000002</v>
          </cell>
        </row>
        <row r="124">
          <cell r="B124" t="str">
            <v>3615000000</v>
          </cell>
          <cell r="C124">
            <v>-105149.85</v>
          </cell>
          <cell r="E124">
            <v>8849510.4100000001</v>
          </cell>
        </row>
        <row r="125">
          <cell r="B125" t="str">
            <v>3600002010</v>
          </cell>
          <cell r="C125">
            <v>11301312.5</v>
          </cell>
          <cell r="E125">
            <v>9975450.5999999996</v>
          </cell>
        </row>
        <row r="126">
          <cell r="B126" t="str">
            <v>III.15.OST.DANE NEUVED.V PRED.P.</v>
          </cell>
          <cell r="C126">
            <v>128917</v>
          </cell>
          <cell r="E126">
            <v>107021.19</v>
          </cell>
        </row>
        <row r="127">
          <cell r="B127" t="str">
            <v>3530602020</v>
          </cell>
          <cell r="C127">
            <v>128917</v>
          </cell>
          <cell r="E127">
            <v>107021.19</v>
          </cell>
        </row>
        <row r="128">
          <cell r="B128" t="str">
            <v>III.16.ZISK N. ZTRÁTA ZA ÚC.OBD.</v>
          </cell>
          <cell r="C128">
            <v>-20057030.809999999</v>
          </cell>
          <cell r="D128">
            <v>73024700.75</v>
          </cell>
          <cell r="E128">
            <v>-52418615.399999999</v>
          </cell>
          <cell r="F128">
            <v>90446450.319999993</v>
          </cell>
        </row>
        <row r="129">
          <cell r="B129" t="str">
            <v>3900000000</v>
          </cell>
          <cell r="C129">
            <v>-20057030.809999999</v>
          </cell>
          <cell r="D129">
            <v>73024700.75</v>
          </cell>
          <cell r="E129">
            <v>-52418615.399999999</v>
          </cell>
          <cell r="F129">
            <v>90446450.319999993</v>
          </cell>
        </row>
        <row r="130">
          <cell r="B130" t="str">
            <v>NÁKLADOVÉ DRUHY</v>
          </cell>
          <cell r="C130">
            <v>43170957.979999997</v>
          </cell>
          <cell r="D130">
            <v>-43170957.979999997</v>
          </cell>
          <cell r="E130">
            <v>45362935.200000003</v>
          </cell>
          <cell r="F130">
            <v>-45362935.200000003</v>
          </cell>
        </row>
        <row r="131">
          <cell r="B131" t="str">
            <v>PRIMARNI NAKLADY</v>
          </cell>
          <cell r="C131">
            <v>119919219.23</v>
          </cell>
          <cell r="D131">
            <v>27533727.800000001</v>
          </cell>
          <cell r="E131">
            <v>123219772.2</v>
          </cell>
          <cell r="F131">
            <v>34938592.759999998</v>
          </cell>
        </row>
        <row r="132">
          <cell r="B132" t="str">
            <v>8129003100</v>
          </cell>
          <cell r="E132">
            <v>507866</v>
          </cell>
        </row>
        <row r="133">
          <cell r="B133" t="str">
            <v>8129003310</v>
          </cell>
          <cell r="C133">
            <v>1097.95</v>
          </cell>
          <cell r="E133">
            <v>28932</v>
          </cell>
        </row>
        <row r="134">
          <cell r="B134" t="str">
            <v>8129002910</v>
          </cell>
          <cell r="C134">
            <v>-327420</v>
          </cell>
          <cell r="E134">
            <v>404442.4</v>
          </cell>
        </row>
        <row r="135">
          <cell r="B135" t="str">
            <v>8129002310</v>
          </cell>
          <cell r="C135">
            <v>358300</v>
          </cell>
          <cell r="E135">
            <v>427000</v>
          </cell>
        </row>
        <row r="136">
          <cell r="B136" t="str">
            <v>8113004900</v>
          </cell>
          <cell r="C136">
            <v>247758.2</v>
          </cell>
          <cell r="E136">
            <v>211274</v>
          </cell>
        </row>
        <row r="137">
          <cell r="B137" t="str">
            <v>8126102640</v>
          </cell>
          <cell r="D137">
            <v>0</v>
          </cell>
          <cell r="E137">
            <v>-67557</v>
          </cell>
        </row>
        <row r="138">
          <cell r="B138" t="str">
            <v>8129004900</v>
          </cell>
          <cell r="C138">
            <v>-5902</v>
          </cell>
          <cell r="E138">
            <v>126648</v>
          </cell>
        </row>
        <row r="139">
          <cell r="B139" t="str">
            <v>8101112100</v>
          </cell>
          <cell r="C139">
            <v>26128699</v>
          </cell>
          <cell r="D139">
            <v>20331859.48</v>
          </cell>
          <cell r="E139">
            <v>24679694</v>
          </cell>
          <cell r="F139">
            <v>26597662.989999998</v>
          </cell>
        </row>
        <row r="140">
          <cell r="B140" t="str">
            <v>8101112500</v>
          </cell>
          <cell r="C140">
            <v>1597</v>
          </cell>
          <cell r="D140">
            <v>769</v>
          </cell>
          <cell r="E140">
            <v>3462</v>
          </cell>
          <cell r="F140">
            <v>1144</v>
          </cell>
        </row>
        <row r="141">
          <cell r="B141" t="str">
            <v>8101902100</v>
          </cell>
          <cell r="C141">
            <v>163363.34</v>
          </cell>
          <cell r="D141">
            <v>2100</v>
          </cell>
          <cell r="E141">
            <v>148381.96</v>
          </cell>
          <cell r="F141">
            <v>3850</v>
          </cell>
        </row>
        <row r="142">
          <cell r="B142" t="str">
            <v>8101904900</v>
          </cell>
          <cell r="C142">
            <v>5217527</v>
          </cell>
          <cell r="E142">
            <v>7508582</v>
          </cell>
        </row>
        <row r="143">
          <cell r="B143" t="str">
            <v>8102112100</v>
          </cell>
          <cell r="C143">
            <v>773509.15</v>
          </cell>
          <cell r="D143">
            <v>5253981.3</v>
          </cell>
          <cell r="E143">
            <v>1314268.95</v>
          </cell>
          <cell r="F143">
            <v>6578950.1699999999</v>
          </cell>
        </row>
        <row r="144">
          <cell r="B144" t="str">
            <v>8109002600</v>
          </cell>
          <cell r="C144">
            <v>1191842.99</v>
          </cell>
          <cell r="E144">
            <v>2139544.81</v>
          </cell>
        </row>
        <row r="145">
          <cell r="B145" t="str">
            <v>8111002100</v>
          </cell>
          <cell r="C145">
            <v>29344039.100000001</v>
          </cell>
          <cell r="E145">
            <v>26718388</v>
          </cell>
        </row>
        <row r="146">
          <cell r="B146" t="str">
            <v>8112002100</v>
          </cell>
          <cell r="C146">
            <v>6255537.7800000003</v>
          </cell>
          <cell r="E146">
            <v>6028677</v>
          </cell>
        </row>
        <row r="147">
          <cell r="B147" t="str">
            <v>8112002200</v>
          </cell>
          <cell r="C147">
            <v>2535756.36</v>
          </cell>
          <cell r="E147">
            <v>2405364</v>
          </cell>
        </row>
        <row r="148">
          <cell r="B148" t="str">
            <v>8113002300</v>
          </cell>
          <cell r="C148">
            <v>415150</v>
          </cell>
          <cell r="E148">
            <v>384850</v>
          </cell>
        </row>
        <row r="149">
          <cell r="B149" t="str">
            <v>8113002400</v>
          </cell>
          <cell r="C149">
            <v>163524</v>
          </cell>
          <cell r="E149">
            <v>218789.4</v>
          </cell>
        </row>
        <row r="150">
          <cell r="B150" t="str">
            <v>8119004900</v>
          </cell>
          <cell r="C150">
            <v>146634.46</v>
          </cell>
          <cell r="E150">
            <v>116490.88</v>
          </cell>
        </row>
        <row r="151">
          <cell r="B151" t="str">
            <v>8121102100</v>
          </cell>
          <cell r="C151">
            <v>343763.77</v>
          </cell>
          <cell r="E151">
            <v>173406.87</v>
          </cell>
        </row>
        <row r="152">
          <cell r="B152" t="str">
            <v>8121102200</v>
          </cell>
          <cell r="C152">
            <v>267125.65000000002</v>
          </cell>
          <cell r="E152">
            <v>214770.64</v>
          </cell>
        </row>
        <row r="153">
          <cell r="B153" t="str">
            <v>8121102400</v>
          </cell>
          <cell r="C153">
            <v>77085.649999999994</v>
          </cell>
          <cell r="E153">
            <v>66374.720000000001</v>
          </cell>
        </row>
        <row r="154">
          <cell r="B154" t="str">
            <v>8121104900</v>
          </cell>
          <cell r="C154">
            <v>3779.15</v>
          </cell>
          <cell r="E154">
            <v>3246.54</v>
          </cell>
        </row>
        <row r="155">
          <cell r="B155" t="str">
            <v>8121202100</v>
          </cell>
          <cell r="C155">
            <v>1043269.55</v>
          </cell>
          <cell r="E155">
            <v>1190351.95</v>
          </cell>
        </row>
        <row r="156">
          <cell r="B156" t="str">
            <v>8121202200</v>
          </cell>
          <cell r="C156">
            <v>103175</v>
          </cell>
          <cell r="E156">
            <v>117293</v>
          </cell>
        </row>
        <row r="157">
          <cell r="B157" t="str">
            <v>8122102100</v>
          </cell>
          <cell r="C157">
            <v>566788.11</v>
          </cell>
          <cell r="E157">
            <v>992312.78</v>
          </cell>
        </row>
        <row r="158">
          <cell r="B158" t="str">
            <v>8122102300</v>
          </cell>
          <cell r="C158">
            <v>207041.18</v>
          </cell>
          <cell r="E158">
            <v>569045</v>
          </cell>
        </row>
        <row r="159">
          <cell r="B159" t="str">
            <v>8122104900</v>
          </cell>
          <cell r="C159">
            <v>68501</v>
          </cell>
          <cell r="E159">
            <v>478061.75</v>
          </cell>
        </row>
        <row r="160">
          <cell r="B160" t="str">
            <v>8122202100</v>
          </cell>
          <cell r="C160">
            <v>23837</v>
          </cell>
        </row>
        <row r="161">
          <cell r="B161" t="str">
            <v>8122202200</v>
          </cell>
          <cell r="C161">
            <v>6922</v>
          </cell>
          <cell r="E161">
            <v>294809</v>
          </cell>
        </row>
        <row r="162">
          <cell r="B162" t="str">
            <v>8123102100</v>
          </cell>
          <cell r="C162">
            <v>6167332.5099999998</v>
          </cell>
          <cell r="E162">
            <v>5808440.4500000002</v>
          </cell>
        </row>
        <row r="163">
          <cell r="B163" t="str">
            <v>8123202300</v>
          </cell>
          <cell r="C163">
            <v>1230075.3400000001</v>
          </cell>
          <cell r="E163">
            <v>2156301.62</v>
          </cell>
        </row>
        <row r="164">
          <cell r="B164" t="str">
            <v>8123202500</v>
          </cell>
          <cell r="C164">
            <v>39360</v>
          </cell>
          <cell r="E164">
            <v>69830</v>
          </cell>
        </row>
        <row r="165">
          <cell r="B165" t="str">
            <v>8123204900</v>
          </cell>
          <cell r="C165">
            <v>1270375.53</v>
          </cell>
          <cell r="E165">
            <v>678252.5</v>
          </cell>
        </row>
        <row r="166">
          <cell r="B166" t="str">
            <v>8124102100</v>
          </cell>
          <cell r="C166">
            <v>710659.98</v>
          </cell>
          <cell r="E166">
            <v>784628</v>
          </cell>
        </row>
        <row r="167">
          <cell r="B167" t="str">
            <v>8124102200</v>
          </cell>
          <cell r="E167">
            <v>48867.7</v>
          </cell>
        </row>
        <row r="168">
          <cell r="B168" t="str">
            <v>8124102300</v>
          </cell>
          <cell r="C168">
            <v>1789360.7</v>
          </cell>
          <cell r="E168">
            <v>2685142.55</v>
          </cell>
        </row>
        <row r="169">
          <cell r="B169" t="str">
            <v>8124102400</v>
          </cell>
          <cell r="C169">
            <v>6743</v>
          </cell>
          <cell r="E169">
            <v>18878.27</v>
          </cell>
        </row>
        <row r="170">
          <cell r="B170" t="str">
            <v>8124102500</v>
          </cell>
          <cell r="C170">
            <v>457257.5</v>
          </cell>
          <cell r="D170">
            <v>1925311.4</v>
          </cell>
          <cell r="E170">
            <v>735020</v>
          </cell>
          <cell r="F170">
            <v>1714947.6</v>
          </cell>
        </row>
        <row r="171">
          <cell r="B171" t="str">
            <v>8124202100</v>
          </cell>
          <cell r="C171">
            <v>369795.43</v>
          </cell>
          <cell r="E171">
            <v>474100.45</v>
          </cell>
        </row>
        <row r="172">
          <cell r="B172" t="str">
            <v>8124202200</v>
          </cell>
          <cell r="C172">
            <v>631798.73</v>
          </cell>
          <cell r="D172">
            <v>1677.62</v>
          </cell>
          <cell r="E172">
            <v>586963.93000000005</v>
          </cell>
        </row>
        <row r="173">
          <cell r="B173" t="str">
            <v>8124202300</v>
          </cell>
          <cell r="C173">
            <v>345981</v>
          </cell>
          <cell r="E173">
            <v>591910</v>
          </cell>
        </row>
        <row r="174">
          <cell r="B174" t="str">
            <v>8125102300</v>
          </cell>
          <cell r="C174">
            <v>196737</v>
          </cell>
          <cell r="E174">
            <v>239861</v>
          </cell>
        </row>
        <row r="175">
          <cell r="B175" t="str">
            <v>8125202300</v>
          </cell>
          <cell r="C175">
            <v>68950</v>
          </cell>
          <cell r="E175">
            <v>110250</v>
          </cell>
        </row>
        <row r="176">
          <cell r="B176" t="str">
            <v>8126102100</v>
          </cell>
          <cell r="C176">
            <v>1096024</v>
          </cell>
          <cell r="E176">
            <v>680904.02</v>
          </cell>
        </row>
        <row r="177">
          <cell r="B177" t="str">
            <v>8126102200</v>
          </cell>
          <cell r="C177">
            <v>420101.8</v>
          </cell>
          <cell r="D177">
            <v>18029</v>
          </cell>
          <cell r="E177">
            <v>727160.2</v>
          </cell>
          <cell r="F177">
            <v>42038</v>
          </cell>
        </row>
        <row r="178">
          <cell r="B178" t="str">
            <v>8126102300</v>
          </cell>
          <cell r="C178">
            <v>694292</v>
          </cell>
          <cell r="E178">
            <v>230800</v>
          </cell>
        </row>
        <row r="179">
          <cell r="B179" t="str">
            <v>8126102500</v>
          </cell>
          <cell r="C179">
            <v>635255.79</v>
          </cell>
          <cell r="E179">
            <v>783560.56</v>
          </cell>
        </row>
        <row r="180">
          <cell r="B180" t="str">
            <v>8126202100</v>
          </cell>
          <cell r="C180">
            <v>1108904.96</v>
          </cell>
          <cell r="E180">
            <v>637752.68999999994</v>
          </cell>
        </row>
        <row r="181">
          <cell r="B181" t="str">
            <v>8127112100</v>
          </cell>
          <cell r="C181">
            <v>14734874.09</v>
          </cell>
          <cell r="E181">
            <v>16292279.199999999</v>
          </cell>
        </row>
        <row r="182">
          <cell r="B182" t="str">
            <v>8127122100</v>
          </cell>
          <cell r="C182">
            <v>3110571.32</v>
          </cell>
          <cell r="E182">
            <v>3229252.5</v>
          </cell>
        </row>
        <row r="183">
          <cell r="B183" t="str">
            <v>8127142100</v>
          </cell>
          <cell r="C183">
            <v>1841568.1</v>
          </cell>
          <cell r="E183">
            <v>1638261</v>
          </cell>
        </row>
        <row r="184">
          <cell r="B184" t="str">
            <v>8127802100</v>
          </cell>
          <cell r="C184">
            <v>1361540</v>
          </cell>
          <cell r="E184">
            <v>1531741</v>
          </cell>
        </row>
        <row r="185">
          <cell r="B185" t="str">
            <v>8127904900</v>
          </cell>
          <cell r="C185">
            <v>3933870.34</v>
          </cell>
          <cell r="E185">
            <v>3149187.24</v>
          </cell>
        </row>
        <row r="186">
          <cell r="B186" t="str">
            <v>8128102200</v>
          </cell>
          <cell r="C186">
            <v>65789.649999999994</v>
          </cell>
          <cell r="E186">
            <v>182802.86</v>
          </cell>
        </row>
        <row r="187">
          <cell r="B187" t="str">
            <v>8128102500</v>
          </cell>
          <cell r="C187">
            <v>1075702.55</v>
          </cell>
          <cell r="E187">
            <v>561914.81000000006</v>
          </cell>
        </row>
        <row r="188">
          <cell r="B188" t="str">
            <v>8128102700</v>
          </cell>
          <cell r="C188">
            <v>675208.38</v>
          </cell>
          <cell r="E188">
            <v>744306.19</v>
          </cell>
        </row>
        <row r="189">
          <cell r="B189" t="str">
            <v>8128102800</v>
          </cell>
          <cell r="C189">
            <v>141163.85999999999</v>
          </cell>
          <cell r="E189">
            <v>114127.4</v>
          </cell>
        </row>
        <row r="190">
          <cell r="B190" t="str">
            <v>8128202300</v>
          </cell>
          <cell r="C190">
            <v>40002.910000000003</v>
          </cell>
          <cell r="E190">
            <v>31454.97</v>
          </cell>
        </row>
        <row r="191">
          <cell r="B191" t="str">
            <v>8129002200</v>
          </cell>
          <cell r="C191">
            <v>390620.37</v>
          </cell>
          <cell r="E191">
            <v>425006.44</v>
          </cell>
        </row>
        <row r="192">
          <cell r="B192" t="str">
            <v>8129002400</v>
          </cell>
          <cell r="C192">
            <v>-13000</v>
          </cell>
          <cell r="E192">
            <v>-133956</v>
          </cell>
        </row>
        <row r="193">
          <cell r="B193" t="str">
            <v>NAKLADOVE UCTY PO ALOKACI</v>
          </cell>
          <cell r="C193">
            <v>-76748261.25</v>
          </cell>
          <cell r="D193">
            <v>-70704685.780000001</v>
          </cell>
          <cell r="E193">
            <v>-77856837</v>
          </cell>
          <cell r="F193">
            <v>-80301527.959999993</v>
          </cell>
        </row>
        <row r="194">
          <cell r="B194" t="str">
            <v>FUNKCNÍ OBLAST ZÍSKÁNÍ POJ.SMLUV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8800002010</v>
          </cell>
          <cell r="C195">
            <v>-37568059.630000003</v>
          </cell>
          <cell r="D195">
            <v>-41720486.289999999</v>
          </cell>
          <cell r="E195">
            <v>-39766046.960000001</v>
          </cell>
          <cell r="F195">
            <v>-49891226.789999999</v>
          </cell>
        </row>
        <row r="196">
          <cell r="B196" t="str">
            <v>FUNKCNÍ OBLAST SPRÁVA POJ.SMLUV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8801002010</v>
          </cell>
          <cell r="C197">
            <v>-38611762.619999997</v>
          </cell>
          <cell r="D197">
            <v>-26168197.489999998</v>
          </cell>
          <cell r="E197">
            <v>-37780655.039999999</v>
          </cell>
          <cell r="F197">
            <v>-28104638.170000002</v>
          </cell>
        </row>
        <row r="198">
          <cell r="B198" t="str">
            <v>FUNKCNI OBLAST LIKVIDACE SKOD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  <row r="199">
          <cell r="B199" t="str">
            <v>8802002010</v>
          </cell>
          <cell r="C199">
            <v>-568439</v>
          </cell>
          <cell r="D199">
            <v>-2816002</v>
          </cell>
          <cell r="E199">
            <v>-310135</v>
          </cell>
          <cell r="F199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13 2013</v>
          </cell>
          <cell r="D15" t="str">
            <v>Porizovaci naklady-nezivot  Periode 00 2013 -  Periode 13 20</v>
          </cell>
          <cell r="E15" t="str">
            <v>Spravni rezie-zivot  Periode 00 2013 -  Periode 13 2013</v>
          </cell>
          <cell r="F15" t="str">
            <v>Spravni rezie-nezivot  Periode 00 2013 -  Periode 13 2013</v>
          </cell>
          <cell r="G15" t="str">
            <v>Ostatni naklady  Periode 00 2013 -  Periode 13 2013</v>
          </cell>
          <cell r="H15" t="str">
            <v>Porizovaci naklady-zivot  Periode 00 2012 -  Periode 13 2012</v>
          </cell>
          <cell r="I15" t="str">
            <v>Porizovaci naklady-nezivot  Periode 00 2012 -  Periode 13 20</v>
          </cell>
          <cell r="J15" t="str">
            <v>Spravni rezie-zivot  Periode 00 2012 -  Periode 13 2012</v>
          </cell>
          <cell r="K15" t="str">
            <v>Spravni rezie-nezivot  Periode 00 2012 -  Periode 13 2012</v>
          </cell>
          <cell r="L15" t="str">
            <v>Ostatni naklady  Periode 00 2012 -  Periode 13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12" t="str">
            <v/>
          </cell>
        </row>
        <row r="14">
          <cell r="B14" t="str">
            <v xml:space="preserve"> </v>
          </cell>
          <cell r="C14" t="str">
            <v>#/000.2009 -  #/013.2009</v>
          </cell>
          <cell r="D14" t="str">
            <v xml:space="preserve"> #/000.2008 -  #/016.2008</v>
          </cell>
        </row>
        <row r="15"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1335201354.55</v>
          </cell>
          <cell r="D16">
            <v>1135831875.8199999</v>
          </cell>
        </row>
        <row r="17">
          <cell r="B17" t="str">
            <v>A.B. DLOUHODOBÝ NEHMOTNÝ MAJETEK</v>
          </cell>
          <cell r="C17">
            <v>453075.14</v>
          </cell>
          <cell r="D17">
            <v>634914.99</v>
          </cell>
        </row>
        <row r="18">
          <cell r="B18" t="str">
            <v>A.B.0.DLOUH.NEHM.MAJETEK-#ÁST</v>
          </cell>
          <cell r="C18">
            <v>375576.01</v>
          </cell>
          <cell r="D18">
            <v>634914.99</v>
          </cell>
        </row>
        <row r="19">
          <cell r="B19" t="str">
            <v>1150201010</v>
          </cell>
          <cell r="C19">
            <v>375576.01</v>
          </cell>
          <cell r="D19">
            <v>634914.99</v>
          </cell>
        </row>
        <row r="20">
          <cell r="B20" t="str">
            <v>A.B.A.Z#IZOVACÍ VÝD.</v>
          </cell>
          <cell r="C20">
            <v>77499.13</v>
          </cell>
          <cell r="D20">
            <v>0</v>
          </cell>
        </row>
        <row r="21">
          <cell r="B21" t="str">
            <v>1170001010</v>
          </cell>
          <cell r="C21">
            <v>77499.13</v>
          </cell>
          <cell r="D21">
            <v>0</v>
          </cell>
        </row>
        <row r="22">
          <cell r="B22" t="str">
            <v>A.C. FINAN. UMÍST#NÍ (INVESTICE)</v>
          </cell>
          <cell r="C22">
            <v>1177670941.1300001</v>
          </cell>
          <cell r="D22">
            <v>991362459.88999999</v>
          </cell>
        </row>
        <row r="23">
          <cell r="B23" t="str">
            <v>A.C.III. JINÁ FINAN#NÍ UMÍST#NÍ</v>
          </cell>
          <cell r="C23">
            <v>1177670941.1300001</v>
          </cell>
          <cell r="D23">
            <v>991362459.88999999</v>
          </cell>
        </row>
        <row r="24">
          <cell r="B24" t="str">
            <v>A.C.III.1.AKCIE A OST.CP S PROM.</v>
          </cell>
          <cell r="C24">
            <v>54918625.960000001</v>
          </cell>
          <cell r="D24">
            <v>0</v>
          </cell>
        </row>
        <row r="25">
          <cell r="B25" t="str">
            <v>1250802020</v>
          </cell>
          <cell r="C25">
            <v>54918625.960000001</v>
          </cell>
          <cell r="D25">
            <v>0</v>
          </cell>
        </row>
        <row r="26">
          <cell r="B26" t="str">
            <v>A.C.III.2. DLUHOVÉ CENNÉ PAPÍRY</v>
          </cell>
          <cell r="C26">
            <v>1111752009.6099999</v>
          </cell>
          <cell r="D26">
            <v>979356470.62</v>
          </cell>
        </row>
        <row r="27">
          <cell r="B27" t="str">
            <v>1252002010</v>
          </cell>
          <cell r="C27">
            <v>1111752009.6099999</v>
          </cell>
          <cell r="D27">
            <v>979356470.62</v>
          </cell>
        </row>
        <row r="28">
          <cell r="B28" t="str">
            <v>A.C.III.6.DEPOZITA U FIN.INSTIT.</v>
          </cell>
          <cell r="C28">
            <v>11000305.560000001</v>
          </cell>
          <cell r="D28">
            <v>12005989.27</v>
          </cell>
        </row>
        <row r="29">
          <cell r="B29" t="str">
            <v>1270106980</v>
          </cell>
          <cell r="C29">
            <v>11000305.560000001</v>
          </cell>
          <cell r="D29">
            <v>12005989.27</v>
          </cell>
        </row>
        <row r="30">
          <cell r="B30" t="str">
            <v>A.D. FU-UNIT LINKED</v>
          </cell>
          <cell r="C30">
            <v>48987159.590000004</v>
          </cell>
          <cell r="D30">
            <v>12256296.6</v>
          </cell>
        </row>
        <row r="31">
          <cell r="B31" t="str">
            <v>1300002010</v>
          </cell>
          <cell r="C31">
            <v>48987159.590000004</v>
          </cell>
          <cell r="D31">
            <v>12256296.6</v>
          </cell>
        </row>
        <row r="32">
          <cell r="B32" t="str">
            <v>A.E. DLU#NÍCI</v>
          </cell>
          <cell r="C32">
            <v>31665385.59</v>
          </cell>
          <cell r="D32">
            <v>34506639.259999998</v>
          </cell>
        </row>
        <row r="33">
          <cell r="B33" t="str">
            <v>A.E.I.POHL.Z OPERACÍ P#ÍMÉHO POJ</v>
          </cell>
          <cell r="C33">
            <v>25477114.510000002</v>
          </cell>
          <cell r="D33">
            <v>28476765.210000001</v>
          </cell>
        </row>
        <row r="34">
          <cell r="B34" t="str">
            <v>A.E.I.1.POHLEDÁVKY ZA POJISTNÍKY</v>
          </cell>
          <cell r="C34">
            <v>18244386.829999998</v>
          </cell>
          <cell r="D34">
            <v>24597215.879999999</v>
          </cell>
        </row>
        <row r="35">
          <cell r="B35" t="str">
            <v>1510002030</v>
          </cell>
          <cell r="C35">
            <v>40745829.549999997</v>
          </cell>
          <cell r="D35">
            <v>47477841.920000002</v>
          </cell>
        </row>
        <row r="36">
          <cell r="B36" t="str">
            <v>1510002040</v>
          </cell>
          <cell r="C36">
            <v>74434.75</v>
          </cell>
          <cell r="D36">
            <v>50247.48</v>
          </cell>
        </row>
        <row r="37">
          <cell r="B37" t="str">
            <v>1510002140</v>
          </cell>
          <cell r="C37">
            <v>-22313868.469999999</v>
          </cell>
          <cell r="D37">
            <v>-22804816.52</v>
          </cell>
        </row>
        <row r="38">
          <cell r="B38" t="str">
            <v>1510002380</v>
          </cell>
          <cell r="C38">
            <v>0</v>
          </cell>
          <cell r="D38">
            <v>0</v>
          </cell>
        </row>
        <row r="39">
          <cell r="B39" t="str">
            <v>1510002390</v>
          </cell>
          <cell r="C39">
            <v>0</v>
          </cell>
          <cell r="D39">
            <v>0</v>
          </cell>
        </row>
        <row r="40">
          <cell r="B40" t="str">
            <v>1510002400</v>
          </cell>
          <cell r="C40">
            <v>0</v>
          </cell>
          <cell r="D40">
            <v>0</v>
          </cell>
        </row>
        <row r="41">
          <cell r="B41" t="str">
            <v>1510002410</v>
          </cell>
          <cell r="C41">
            <v>0</v>
          </cell>
          <cell r="D41">
            <v>0</v>
          </cell>
        </row>
        <row r="42">
          <cell r="B42" t="str">
            <v>1510002480</v>
          </cell>
          <cell r="C42">
            <v>0</v>
          </cell>
          <cell r="D42">
            <v>0</v>
          </cell>
        </row>
        <row r="43">
          <cell r="B43" t="str">
            <v>1510002520</v>
          </cell>
          <cell r="C43">
            <v>-262009</v>
          </cell>
          <cell r="D43">
            <v>-126057</v>
          </cell>
        </row>
        <row r="44">
          <cell r="B44" t="str">
            <v>1510002610</v>
          </cell>
          <cell r="C44">
            <v>0</v>
          </cell>
          <cell r="D44">
            <v>0</v>
          </cell>
        </row>
        <row r="45">
          <cell r="B45" t="str">
            <v>1510002620</v>
          </cell>
          <cell r="C45">
            <v>0</v>
          </cell>
          <cell r="D45">
            <v>0</v>
          </cell>
        </row>
        <row r="46">
          <cell r="B46" t="str">
            <v>A.E.I.2. POHLED.ZA ZPROST#EDKOV.</v>
          </cell>
          <cell r="C46">
            <v>7232727.6799999997</v>
          </cell>
          <cell r="D46">
            <v>3879549.33</v>
          </cell>
        </row>
        <row r="47">
          <cell r="B47" t="str">
            <v>1520001020</v>
          </cell>
          <cell r="C47">
            <v>0</v>
          </cell>
          <cell r="D47">
            <v>12451929.199999999</v>
          </cell>
        </row>
        <row r="48">
          <cell r="B48" t="str">
            <v>1520002010</v>
          </cell>
          <cell r="C48">
            <v>14322112</v>
          </cell>
        </row>
        <row r="49">
          <cell r="B49" t="str">
            <v>1520002040</v>
          </cell>
          <cell r="C49">
            <v>0</v>
          </cell>
          <cell r="D49">
            <v>0</v>
          </cell>
        </row>
        <row r="50">
          <cell r="B50" t="str">
            <v>1520002050</v>
          </cell>
          <cell r="C50">
            <v>0</v>
          </cell>
          <cell r="D50">
            <v>0</v>
          </cell>
        </row>
        <row r="51">
          <cell r="B51" t="str">
            <v>1520002200</v>
          </cell>
          <cell r="C51">
            <v>-7288024.6699999999</v>
          </cell>
          <cell r="D51">
            <v>-8919710.5999999996</v>
          </cell>
        </row>
        <row r="52">
          <cell r="B52" t="str">
            <v>1520002560</v>
          </cell>
          <cell r="C52">
            <v>198640.35</v>
          </cell>
          <cell r="D52">
            <v>347330.73</v>
          </cell>
        </row>
        <row r="53">
          <cell r="B53" t="str">
            <v>A.E.II. POHLEDÁVKY Z OPER. ZAJ.</v>
          </cell>
          <cell r="C53">
            <v>1078293.9099999999</v>
          </cell>
          <cell r="D53">
            <v>0</v>
          </cell>
        </row>
        <row r="54">
          <cell r="B54" t="str">
            <v>1530002010</v>
          </cell>
          <cell r="C54">
            <v>1078293.9099999999</v>
          </cell>
          <cell r="D54">
            <v>0</v>
          </cell>
        </row>
        <row r="55">
          <cell r="B55" t="str">
            <v>1530002070</v>
          </cell>
          <cell r="C55">
            <v>0</v>
          </cell>
          <cell r="D55">
            <v>0</v>
          </cell>
        </row>
        <row r="56">
          <cell r="B56" t="str">
            <v>1530002080</v>
          </cell>
          <cell r="C56">
            <v>0</v>
          </cell>
          <cell r="D56">
            <v>0</v>
          </cell>
        </row>
        <row r="57">
          <cell r="B57" t="str">
            <v>A.E.III.OSTATNÍ POHLEDÁVKY</v>
          </cell>
          <cell r="C57">
            <v>5109977.17</v>
          </cell>
          <cell r="D57">
            <v>6029874.0499999998</v>
          </cell>
        </row>
        <row r="58">
          <cell r="B58" t="str">
            <v>1809000001</v>
          </cell>
          <cell r="C58">
            <v>0</v>
          </cell>
          <cell r="D58">
            <v>0</v>
          </cell>
        </row>
        <row r="59">
          <cell r="B59" t="str">
            <v>1805100000</v>
          </cell>
          <cell r="C59">
            <v>1450841.89</v>
          </cell>
          <cell r="D59">
            <v>2042201.99</v>
          </cell>
        </row>
        <row r="60">
          <cell r="B60" t="str">
            <v>1230202040</v>
          </cell>
          <cell r="C60">
            <v>131000</v>
          </cell>
          <cell r="D60">
            <v>62849</v>
          </cell>
        </row>
        <row r="61">
          <cell r="B61" t="str">
            <v>1570702180</v>
          </cell>
          <cell r="C61">
            <v>0</v>
          </cell>
          <cell r="D61">
            <v>0</v>
          </cell>
        </row>
        <row r="62">
          <cell r="B62" t="str">
            <v>1580101010</v>
          </cell>
          <cell r="C62">
            <v>9080</v>
          </cell>
          <cell r="D62">
            <v>6500</v>
          </cell>
        </row>
        <row r="63">
          <cell r="B63" t="str">
            <v>1580101050</v>
          </cell>
          <cell r="C63">
            <v>154955.74</v>
          </cell>
          <cell r="D63">
            <v>143024.81</v>
          </cell>
        </row>
        <row r="64">
          <cell r="B64" t="str">
            <v>1580201010</v>
          </cell>
          <cell r="C64">
            <v>0</v>
          </cell>
          <cell r="D64">
            <v>0</v>
          </cell>
        </row>
        <row r="65">
          <cell r="B65" t="str">
            <v>1580201050</v>
          </cell>
          <cell r="C65">
            <v>0</v>
          </cell>
          <cell r="D65">
            <v>0</v>
          </cell>
        </row>
        <row r="66">
          <cell r="B66" t="str">
            <v>1580202010</v>
          </cell>
          <cell r="C66">
            <v>0</v>
          </cell>
          <cell r="D66">
            <v>0</v>
          </cell>
        </row>
        <row r="67">
          <cell r="B67" t="str">
            <v>1580202020</v>
          </cell>
          <cell r="C67">
            <v>0</v>
          </cell>
          <cell r="D67">
            <v>0</v>
          </cell>
        </row>
        <row r="68">
          <cell r="B68" t="str">
            <v>1580401010</v>
          </cell>
          <cell r="C68">
            <v>3285399.54</v>
          </cell>
          <cell r="D68">
            <v>3575234.98</v>
          </cell>
        </row>
        <row r="69">
          <cell r="B69" t="str">
            <v>1580402020</v>
          </cell>
          <cell r="C69">
            <v>42200</v>
          </cell>
          <cell r="D69">
            <v>38618.269999999997</v>
          </cell>
        </row>
        <row r="70">
          <cell r="B70" t="str">
            <v>1580502010</v>
          </cell>
          <cell r="C70">
            <v>549500</v>
          </cell>
          <cell r="D70">
            <v>561500</v>
          </cell>
        </row>
        <row r="71">
          <cell r="B71" t="str">
            <v>1580502080</v>
          </cell>
          <cell r="C71">
            <v>36500</v>
          </cell>
          <cell r="D71">
            <v>161445</v>
          </cell>
        </row>
        <row r="72">
          <cell r="B72" t="str">
            <v>1580502120</v>
          </cell>
          <cell r="C72">
            <v>-549500</v>
          </cell>
          <cell r="D72">
            <v>-561500</v>
          </cell>
        </row>
        <row r="73">
          <cell r="B73" t="str">
            <v>1805102010</v>
          </cell>
          <cell r="C73">
            <v>0</v>
          </cell>
          <cell r="D73">
            <v>0</v>
          </cell>
        </row>
        <row r="74">
          <cell r="B74" t="str">
            <v>1809002030</v>
          </cell>
          <cell r="C74">
            <v>0</v>
          </cell>
          <cell r="D74">
            <v>0</v>
          </cell>
        </row>
        <row r="75">
          <cell r="B75" t="str">
            <v>A.F. OSTATNÍ AKTIVA</v>
          </cell>
          <cell r="C75">
            <v>17225951</v>
          </cell>
          <cell r="D75">
            <v>38223592.609999999</v>
          </cell>
        </row>
        <row r="76">
          <cell r="B76" t="str">
            <v>A.F.I.DLOUH.HMOT.MAJET. A ZÁSOBY</v>
          </cell>
          <cell r="C76">
            <v>6081253.1900000004</v>
          </cell>
          <cell r="D76">
            <v>3014548.62</v>
          </cell>
        </row>
        <row r="77">
          <cell r="B77" t="str">
            <v>1910201030</v>
          </cell>
          <cell r="C77">
            <v>919516.32</v>
          </cell>
          <cell r="D77">
            <v>618461.89</v>
          </cell>
        </row>
        <row r="78">
          <cell r="B78" t="str">
            <v>1910501010</v>
          </cell>
          <cell r="C78">
            <v>1390474.22</v>
          </cell>
          <cell r="D78">
            <v>0</v>
          </cell>
        </row>
        <row r="79">
          <cell r="B79" t="str">
            <v>1910101010</v>
          </cell>
          <cell r="C79">
            <v>717875.63</v>
          </cell>
          <cell r="D79">
            <v>533277.94999999995</v>
          </cell>
        </row>
        <row r="80">
          <cell r="B80" t="str">
            <v>1910501080</v>
          </cell>
          <cell r="C80">
            <v>2762886.02</v>
          </cell>
          <cell r="D80">
            <v>1128131.98</v>
          </cell>
        </row>
        <row r="81">
          <cell r="B81" t="str">
            <v>1910501100</v>
          </cell>
          <cell r="C81">
            <v>0</v>
          </cell>
          <cell r="D81">
            <v>0</v>
          </cell>
        </row>
        <row r="82">
          <cell r="B82" t="str">
            <v>1920002010</v>
          </cell>
          <cell r="C82">
            <v>290501</v>
          </cell>
          <cell r="D82">
            <v>734676.8</v>
          </cell>
        </row>
        <row r="83">
          <cell r="B83" t="str">
            <v>A.F.II.HOTOV.NA Ú#TECH A V POKL.</v>
          </cell>
          <cell r="C83">
            <v>11144697.810000001</v>
          </cell>
          <cell r="D83">
            <v>35209043.990000002</v>
          </cell>
        </row>
        <row r="84">
          <cell r="B84" t="str">
            <v>1600005830</v>
          </cell>
          <cell r="C84">
            <v>17298.53</v>
          </cell>
          <cell r="D84">
            <v>52914.82</v>
          </cell>
        </row>
        <row r="85">
          <cell r="B85" t="str">
            <v>1600005840</v>
          </cell>
          <cell r="C85">
            <v>44814.080000000002</v>
          </cell>
          <cell r="D85">
            <v>60997.04</v>
          </cell>
        </row>
        <row r="86">
          <cell r="B86" t="str">
            <v>1600005850</v>
          </cell>
          <cell r="C86">
            <v>3273278.99</v>
          </cell>
          <cell r="D86">
            <v>6581767.4800000004</v>
          </cell>
        </row>
        <row r="87">
          <cell r="B87" t="str">
            <v>1600005860</v>
          </cell>
          <cell r="C87">
            <v>3078588.32</v>
          </cell>
          <cell r="D87">
            <v>3060735.5</v>
          </cell>
        </row>
        <row r="88">
          <cell r="B88" t="str">
            <v>1600005870</v>
          </cell>
          <cell r="C88">
            <v>456474.24</v>
          </cell>
          <cell r="D88">
            <v>855845.14</v>
          </cell>
        </row>
        <row r="89">
          <cell r="B89" t="str">
            <v>1600005880</v>
          </cell>
          <cell r="C89">
            <v>763460.73</v>
          </cell>
          <cell r="D89">
            <v>7231326.8099999996</v>
          </cell>
        </row>
        <row r="90">
          <cell r="B90" t="str">
            <v>1600005890</v>
          </cell>
          <cell r="C90">
            <v>1887281.7</v>
          </cell>
          <cell r="D90">
            <v>10568805.939999999</v>
          </cell>
        </row>
        <row r="91">
          <cell r="B91" t="str">
            <v>1600005895</v>
          </cell>
          <cell r="C91">
            <v>98281.74</v>
          </cell>
          <cell r="D91">
            <v>52339.32</v>
          </cell>
        </row>
        <row r="92">
          <cell r="B92" t="str">
            <v>1600005900</v>
          </cell>
          <cell r="C92">
            <v>37792.730000000003</v>
          </cell>
          <cell r="D92">
            <v>338709.04</v>
          </cell>
        </row>
        <row r="93">
          <cell r="B93" t="str">
            <v>1600005910</v>
          </cell>
          <cell r="C93">
            <v>636889.23</v>
          </cell>
          <cell r="D93">
            <v>5524919.6600000001</v>
          </cell>
        </row>
        <row r="94">
          <cell r="B94" t="str">
            <v>1600005920</v>
          </cell>
          <cell r="C94">
            <v>112015.94</v>
          </cell>
          <cell r="D94">
            <v>113802</v>
          </cell>
        </row>
        <row r="95">
          <cell r="B95" t="str">
            <v>1600202010</v>
          </cell>
          <cell r="C95">
            <v>258377</v>
          </cell>
          <cell r="D95">
            <v>333850</v>
          </cell>
        </row>
        <row r="96">
          <cell r="B96" t="str">
            <v>1600202020</v>
          </cell>
          <cell r="C96">
            <v>26344.58</v>
          </cell>
          <cell r="D96">
            <v>14431.24</v>
          </cell>
        </row>
        <row r="97">
          <cell r="B97" t="str">
            <v>1600202030</v>
          </cell>
          <cell r="C97">
            <v>430800</v>
          </cell>
          <cell r="D97">
            <v>395600</v>
          </cell>
        </row>
        <row r="98">
          <cell r="B98" t="str">
            <v>1600202050</v>
          </cell>
          <cell r="C98">
            <v>23000</v>
          </cell>
          <cell r="D98">
            <v>23000</v>
          </cell>
        </row>
        <row r="99">
          <cell r="B99" t="str">
            <v>9110002010</v>
          </cell>
          <cell r="C99">
            <v>0</v>
          </cell>
          <cell r="D99">
            <v>0</v>
          </cell>
        </row>
        <row r="100">
          <cell r="B100" t="str">
            <v>9120002010</v>
          </cell>
          <cell r="C100">
            <v>0</v>
          </cell>
          <cell r="D100">
            <v>0</v>
          </cell>
        </row>
        <row r="101">
          <cell r="B101" t="str">
            <v>9120002020</v>
          </cell>
          <cell r="C101">
            <v>0</v>
          </cell>
          <cell r="D101">
            <v>0</v>
          </cell>
        </row>
        <row r="102">
          <cell r="B102" t="str">
            <v>A.G. P#ECHODNÉ Ú#TY AKTIV</v>
          </cell>
          <cell r="C102">
            <v>59198842.100000001</v>
          </cell>
          <cell r="D102">
            <v>58847972.469999999</v>
          </cell>
        </row>
        <row r="103">
          <cell r="B103" t="str">
            <v>A.G.I. NAB#HLÉ ÚROKY A NÁJEMNÉ</v>
          </cell>
          <cell r="C103">
            <v>-9926</v>
          </cell>
          <cell r="D103">
            <v>1685.6</v>
          </cell>
        </row>
        <row r="104">
          <cell r="B104" t="str">
            <v>1930302050</v>
          </cell>
          <cell r="C104">
            <v>0</v>
          </cell>
          <cell r="D104">
            <v>0</v>
          </cell>
        </row>
        <row r="105">
          <cell r="B105" t="str">
            <v>1930302140</v>
          </cell>
          <cell r="C105">
            <v>-9926</v>
          </cell>
          <cell r="D105">
            <v>1685.6</v>
          </cell>
        </row>
        <row r="106">
          <cell r="B106" t="str">
            <v>A.G.II. ODLO#ENÉ PO#IZ.NÁKLADY</v>
          </cell>
          <cell r="C106">
            <v>58664128.229999997</v>
          </cell>
          <cell r="D106">
            <v>58525988.100000001</v>
          </cell>
        </row>
        <row r="107">
          <cell r="B107" t="str">
            <v>1710002010</v>
          </cell>
          <cell r="C107">
            <v>58664128.229999997</v>
          </cell>
          <cell r="D107">
            <v>58525988.100000001</v>
          </cell>
        </row>
        <row r="108">
          <cell r="B108" t="str">
            <v>A.G.III.OSTATNÍ P#ECH.Ú#TY AKTIV</v>
          </cell>
          <cell r="C108">
            <v>544639.87</v>
          </cell>
          <cell r="D108">
            <v>320298.77</v>
          </cell>
        </row>
        <row r="109">
          <cell r="B109" t="str">
            <v>A.G.III.0.OST.P#ECH.Ú#TY AKTIV-#</v>
          </cell>
          <cell r="C109">
            <v>349839.87</v>
          </cell>
          <cell r="D109">
            <v>327971.77</v>
          </cell>
        </row>
        <row r="110">
          <cell r="B110" t="str">
            <v>1600202250</v>
          </cell>
          <cell r="C110">
            <v>141510.1</v>
          </cell>
          <cell r="D110">
            <v>125042.7</v>
          </cell>
        </row>
        <row r="111">
          <cell r="B111" t="str">
            <v>1930302010</v>
          </cell>
          <cell r="C111">
            <v>208329.77</v>
          </cell>
          <cell r="D111">
            <v>202929.07</v>
          </cell>
        </row>
        <row r="112">
          <cell r="B112" t="str">
            <v>A.G.III.A.DOHADNÉ POLO#KY AKTIV.</v>
          </cell>
          <cell r="C112">
            <v>194800</v>
          </cell>
          <cell r="D112">
            <v>-7673</v>
          </cell>
        </row>
        <row r="113">
          <cell r="B113" t="str">
            <v>1910202010</v>
          </cell>
          <cell r="C113">
            <v>194800</v>
          </cell>
          <cell r="D113">
            <v>-7673</v>
          </cell>
        </row>
        <row r="114">
          <cell r="B114" t="str">
            <v>1940002010</v>
          </cell>
          <cell r="C114">
            <v>0</v>
          </cell>
          <cell r="D114">
            <v>0</v>
          </cell>
        </row>
        <row r="115">
          <cell r="B115" t="str">
            <v>P. PASIVA CELKEM</v>
          </cell>
          <cell r="C115">
            <v>-1335201354.55</v>
          </cell>
          <cell r="D115">
            <v>-1135831875.8199999</v>
          </cell>
        </row>
        <row r="116">
          <cell r="B116" t="str">
            <v>P.A. VLASTNÍ KAPITÁL</v>
          </cell>
          <cell r="C116">
            <v>-332380712.75</v>
          </cell>
          <cell r="D116">
            <v>-314201815.75</v>
          </cell>
        </row>
        <row r="117">
          <cell r="B117" t="str">
            <v>P.A.I. ZÁKLADNÍ KAPITÁL</v>
          </cell>
          <cell r="C117">
            <v>-274790000</v>
          </cell>
          <cell r="D117">
            <v>-246000000</v>
          </cell>
        </row>
        <row r="118">
          <cell r="B118" t="str">
            <v>2010002010</v>
          </cell>
          <cell r="C118">
            <v>-274790000</v>
          </cell>
          <cell r="D118">
            <v>-246000000</v>
          </cell>
        </row>
        <row r="119">
          <cell r="B119" t="str">
            <v>P.A.IV. OSTATNÍ KAPITÁLOVÉ FONDY</v>
          </cell>
          <cell r="C119">
            <v>-25607016.699999999</v>
          </cell>
          <cell r="D119">
            <v>-33712809.170000002</v>
          </cell>
        </row>
        <row r="120">
          <cell r="B120" t="str">
            <v>2020002010</v>
          </cell>
          <cell r="C120">
            <v>-17795872.91</v>
          </cell>
          <cell r="D120">
            <v>-17795872.91</v>
          </cell>
        </row>
        <row r="121">
          <cell r="B121" t="str">
            <v>2040602010</v>
          </cell>
          <cell r="C121">
            <v>-76196922.950000003</v>
          </cell>
          <cell r="D121">
            <v>53168309.170000002</v>
          </cell>
        </row>
        <row r="122">
          <cell r="B122" t="str">
            <v>2050002010</v>
          </cell>
          <cell r="C122">
            <v>0</v>
          </cell>
          <cell r="D122">
            <v>0</v>
          </cell>
        </row>
        <row r="123">
          <cell r="B123" t="str">
            <v>2050202010</v>
          </cell>
          <cell r="C123">
            <v>0</v>
          </cell>
          <cell r="D123">
            <v>0</v>
          </cell>
        </row>
        <row r="124">
          <cell r="B124" t="str">
            <v>2050600000</v>
          </cell>
          <cell r="C124">
            <v>0</v>
          </cell>
          <cell r="D124">
            <v>0</v>
          </cell>
        </row>
        <row r="125">
          <cell r="B125" t="str">
            <v>2050602010</v>
          </cell>
          <cell r="C125">
            <v>68385779.159999996</v>
          </cell>
          <cell r="D125">
            <v>-69085245.430000007</v>
          </cell>
        </row>
        <row r="126">
          <cell r="B126" t="str">
            <v>P.A.V.REZ.F.A OST.FONDY ZE ZISKU</v>
          </cell>
          <cell r="C126">
            <v>-5642000</v>
          </cell>
          <cell r="D126">
            <v>-4966000</v>
          </cell>
        </row>
        <row r="127">
          <cell r="B127" t="str">
            <v>2030002020</v>
          </cell>
          <cell r="C127">
            <v>-5642000</v>
          </cell>
          <cell r="D127">
            <v>-4966000</v>
          </cell>
        </row>
        <row r="128">
          <cell r="B128" t="str">
            <v>P.A.VI.NER.ZISK N.ZTRÁTA MIN.OBD</v>
          </cell>
          <cell r="C128">
            <v>-57006.58</v>
          </cell>
          <cell r="D128">
            <v>-16014294.16</v>
          </cell>
        </row>
        <row r="129">
          <cell r="B129" t="str">
            <v>2030002090</v>
          </cell>
          <cell r="C129">
            <v>-57006.58</v>
          </cell>
          <cell r="D129">
            <v>-16014294.16</v>
          </cell>
        </row>
        <row r="130">
          <cell r="B130" t="str">
            <v>2030102010</v>
          </cell>
          <cell r="C130">
            <v>0</v>
          </cell>
          <cell r="D130">
            <v>0</v>
          </cell>
        </row>
        <row r="131">
          <cell r="B131" t="str">
            <v>P.A.VII. ZISK N.ZTRÁTA B##.Ú#.OB</v>
          </cell>
          <cell r="C131">
            <v>-26284689.469999999</v>
          </cell>
          <cell r="D131">
            <v>-13508712.42</v>
          </cell>
        </row>
        <row r="132">
          <cell r="B132" t="str">
            <v>2060000000</v>
          </cell>
          <cell r="C132">
            <v>-26284689.469999999</v>
          </cell>
          <cell r="D132">
            <v>-13508712.42</v>
          </cell>
        </row>
        <row r="133">
          <cell r="B133" t="str">
            <v>P.C. TECHNICKÉ REZERVY</v>
          </cell>
          <cell r="C133">
            <v>-877926983.79999995</v>
          </cell>
          <cell r="D133">
            <v>-724575734.33000004</v>
          </cell>
        </row>
        <row r="134">
          <cell r="B134" t="str">
            <v>P.C.1.REZ.NA NEZASL.POJ-#ISTÁ V.</v>
          </cell>
          <cell r="C134">
            <v>-50103075.549999997</v>
          </cell>
          <cell r="D134">
            <v>-45422308.479999997</v>
          </cell>
        </row>
        <row r="135">
          <cell r="B135" t="str">
            <v>P.C.1.A.REZ.NA NEZASL.POJ.-HR.V.</v>
          </cell>
          <cell r="C135">
            <v>-52049406.25</v>
          </cell>
          <cell r="D135">
            <v>-47126178.469999999</v>
          </cell>
        </row>
        <row r="136">
          <cell r="B136" t="str">
            <v>2320402020</v>
          </cell>
          <cell r="C136">
            <v>-52049406.25</v>
          </cell>
          <cell r="D136">
            <v>-47126178.469999999</v>
          </cell>
        </row>
        <row r="137">
          <cell r="B137" t="str">
            <v>P.C.1.B.REZ.NA NEZASL.POJ.-ZAJ.</v>
          </cell>
          <cell r="C137">
            <v>1946330.7</v>
          </cell>
          <cell r="D137">
            <v>1703869.99</v>
          </cell>
        </row>
        <row r="138">
          <cell r="B138" t="str">
            <v>1420402020</v>
          </cell>
          <cell r="C138">
            <v>1946330.7</v>
          </cell>
          <cell r="D138">
            <v>1703869.99</v>
          </cell>
        </row>
        <row r="139">
          <cell r="B139" t="str">
            <v>P.C.2.REZ.POJ.#IVOT.POJ.-#ISTÁ V</v>
          </cell>
          <cell r="C139">
            <v>-752312145.10000002</v>
          </cell>
          <cell r="D139">
            <v>-613281442.60000002</v>
          </cell>
        </row>
        <row r="140">
          <cell r="B140" t="str">
            <v>P.C.2.A.REZ.POJISTN.#IVOT.POJ-HR</v>
          </cell>
          <cell r="C140">
            <v>-752312145.10000002</v>
          </cell>
          <cell r="D140">
            <v>-613281442.60000002</v>
          </cell>
        </row>
        <row r="141">
          <cell r="B141" t="str">
            <v>2320402010</v>
          </cell>
          <cell r="C141">
            <v>-752312145.10000002</v>
          </cell>
          <cell r="D141">
            <v>-613281442.60000002</v>
          </cell>
        </row>
        <row r="142">
          <cell r="B142" t="str">
            <v>P.C.3.REZ.NA POJ.PLN#NÍ-#ISTÁ V.</v>
          </cell>
          <cell r="C142">
            <v>-49187480.149999999</v>
          </cell>
          <cell r="D142">
            <v>-45804443.25</v>
          </cell>
        </row>
        <row r="143">
          <cell r="B143" t="str">
            <v>P.C.3.A.REZERVA NA POJ.PLN.-HRUB</v>
          </cell>
          <cell r="C143">
            <v>-61629032.329999998</v>
          </cell>
          <cell r="D143">
            <v>-49966066.549999997</v>
          </cell>
        </row>
        <row r="144">
          <cell r="B144" t="str">
            <v>2330002010</v>
          </cell>
          <cell r="C144">
            <v>-19368855.23</v>
          </cell>
          <cell r="D144">
            <v>-4994992.55</v>
          </cell>
        </row>
        <row r="145">
          <cell r="B145" t="str">
            <v>2331002010</v>
          </cell>
          <cell r="C145">
            <v>-14784328</v>
          </cell>
          <cell r="D145">
            <v>-12255466</v>
          </cell>
        </row>
        <row r="146">
          <cell r="B146" t="str">
            <v>2340002010</v>
          </cell>
          <cell r="C146">
            <v>-25377370.100000001</v>
          </cell>
          <cell r="D146">
            <v>-27874708</v>
          </cell>
        </row>
        <row r="147">
          <cell r="B147" t="str">
            <v>2340802010</v>
          </cell>
          <cell r="C147">
            <v>-2098479</v>
          </cell>
          <cell r="D147">
            <v>-4840900</v>
          </cell>
        </row>
        <row r="148">
          <cell r="B148" t="str">
            <v>P.C.3.B. REZ.NA POJ.PLN#NÍ-ZAJ.</v>
          </cell>
          <cell r="C148">
            <v>12441552.18</v>
          </cell>
          <cell r="D148">
            <v>4161623.3</v>
          </cell>
        </row>
        <row r="149">
          <cell r="B149" t="str">
            <v>1430002010</v>
          </cell>
          <cell r="C149">
            <v>6298213.6799999997</v>
          </cell>
          <cell r="D149">
            <v>51840.9</v>
          </cell>
        </row>
        <row r="150">
          <cell r="B150" t="str">
            <v>1431002010</v>
          </cell>
          <cell r="C150">
            <v>404745.2</v>
          </cell>
          <cell r="D150">
            <v>185620.8</v>
          </cell>
        </row>
        <row r="151">
          <cell r="B151" t="str">
            <v>1440002050</v>
          </cell>
          <cell r="C151">
            <v>5698387.9000000004</v>
          </cell>
          <cell r="D151">
            <v>3768471.4</v>
          </cell>
        </row>
        <row r="152">
          <cell r="B152" t="str">
            <v>1441002010</v>
          </cell>
          <cell r="C152">
            <v>40205.4</v>
          </cell>
          <cell r="D152">
            <v>155690.20000000001</v>
          </cell>
        </row>
        <row r="153">
          <cell r="B153" t="str">
            <v>P.C.4.REZ.NA PRÉMIE-#ISTÁ VÝ#E</v>
          </cell>
          <cell r="C153">
            <v>-26324283</v>
          </cell>
          <cell r="D153">
            <v>-20067540</v>
          </cell>
        </row>
        <row r="154">
          <cell r="B154" t="str">
            <v>P.C.4.A.REZ.NA PRÉMIE A SL-HRUB.</v>
          </cell>
          <cell r="C154">
            <v>-26324283</v>
          </cell>
          <cell r="D154">
            <v>-20067540</v>
          </cell>
        </row>
        <row r="155">
          <cell r="B155" t="str">
            <v>2350002010</v>
          </cell>
          <cell r="C155">
            <v>-26324283</v>
          </cell>
          <cell r="D155">
            <v>-20067540</v>
          </cell>
        </row>
        <row r="156">
          <cell r="B156" t="str">
            <v>P.D.TECHN.REZ.-UNIT LINKED-NETTO</v>
          </cell>
          <cell r="C156">
            <v>-48987159.590000004</v>
          </cell>
          <cell r="D156">
            <v>-12256296.6</v>
          </cell>
        </row>
        <row r="157">
          <cell r="B157" t="str">
            <v>P.D.A TECH. REZERVA-UNIT LINKED</v>
          </cell>
          <cell r="C157">
            <v>-48987159.590000004</v>
          </cell>
          <cell r="D157">
            <v>-12256296.6</v>
          </cell>
        </row>
        <row r="158">
          <cell r="B158" t="str">
            <v>2410002010</v>
          </cell>
          <cell r="C158">
            <v>-48987159.590000004</v>
          </cell>
          <cell r="D158">
            <v>-12256296.6</v>
          </cell>
        </row>
        <row r="159">
          <cell r="B159" t="str">
            <v>P.G. V##ITELÉ</v>
          </cell>
          <cell r="C159">
            <v>-64123869.310000002</v>
          </cell>
          <cell r="D159">
            <v>-67383247.030000001</v>
          </cell>
        </row>
        <row r="160">
          <cell r="B160" t="str">
            <v>P.G.I.ZÁVAZ. Z OPER.P#ÍMÉHO POJ.</v>
          </cell>
          <cell r="C160">
            <v>-47794903.350000001</v>
          </cell>
          <cell r="D160">
            <v>-54769696.590000004</v>
          </cell>
        </row>
        <row r="161">
          <cell r="B161" t="str">
            <v>2910002010</v>
          </cell>
          <cell r="C161">
            <v>51500</v>
          </cell>
          <cell r="D161">
            <v>-57979</v>
          </cell>
        </row>
        <row r="162">
          <cell r="B162" t="str">
            <v>2910002020</v>
          </cell>
          <cell r="C162">
            <v>-4891.2299999999996</v>
          </cell>
          <cell r="D162">
            <v>60479.77</v>
          </cell>
        </row>
        <row r="163">
          <cell r="B163" t="str">
            <v>2910002080</v>
          </cell>
          <cell r="C163">
            <v>-25794211.850000001</v>
          </cell>
          <cell r="D163">
            <v>-25005305.440000001</v>
          </cell>
        </row>
        <row r="164">
          <cell r="B164" t="str">
            <v>2910002090</v>
          </cell>
          <cell r="C164">
            <v>-15485062.92</v>
          </cell>
          <cell r="D164">
            <v>-22499176.920000002</v>
          </cell>
        </row>
        <row r="165">
          <cell r="B165" t="str">
            <v>2910002140</v>
          </cell>
          <cell r="C165">
            <v>0</v>
          </cell>
          <cell r="D165">
            <v>0</v>
          </cell>
        </row>
        <row r="166">
          <cell r="B166" t="str">
            <v>2910002170</v>
          </cell>
          <cell r="C166">
            <v>0</v>
          </cell>
          <cell r="D166">
            <v>0</v>
          </cell>
        </row>
        <row r="167">
          <cell r="B167" t="str">
            <v>2910002180</v>
          </cell>
          <cell r="C167">
            <v>0</v>
          </cell>
          <cell r="D167">
            <v>0</v>
          </cell>
        </row>
        <row r="168">
          <cell r="B168" t="str">
            <v>2920002010</v>
          </cell>
          <cell r="C168">
            <v>-6562237.3499999996</v>
          </cell>
          <cell r="D168">
            <v>-7267715</v>
          </cell>
        </row>
        <row r="169">
          <cell r="B169" t="str">
            <v>2920002080</v>
          </cell>
          <cell r="C169">
            <v>0</v>
          </cell>
          <cell r="D169">
            <v>0</v>
          </cell>
        </row>
        <row r="170">
          <cell r="B170" t="str">
            <v>2920002180</v>
          </cell>
          <cell r="C170">
            <v>0</v>
          </cell>
          <cell r="D170">
            <v>0</v>
          </cell>
        </row>
        <row r="171">
          <cell r="B171" t="str">
            <v>2920002190</v>
          </cell>
          <cell r="C171">
            <v>0</v>
          </cell>
          <cell r="D171">
            <v>0</v>
          </cell>
        </row>
        <row r="172">
          <cell r="B172" t="str">
            <v>P.G.II.ZÁVAZKY Z OPERACÍ ZAJI#T.</v>
          </cell>
          <cell r="C172">
            <v>-1084507.75</v>
          </cell>
          <cell r="D172">
            <v>-2836166.46</v>
          </cell>
        </row>
        <row r="173">
          <cell r="B173" t="str">
            <v>2930001040</v>
          </cell>
          <cell r="C173">
            <v>0</v>
          </cell>
          <cell r="D173">
            <v>0</v>
          </cell>
        </row>
        <row r="174">
          <cell r="B174" t="str">
            <v>2930002010</v>
          </cell>
          <cell r="C174">
            <v>-1084507.75</v>
          </cell>
          <cell r="D174">
            <v>-2836166.46</v>
          </cell>
        </row>
        <row r="175">
          <cell r="B175" t="str">
            <v>2930002080</v>
          </cell>
          <cell r="C175">
            <v>0</v>
          </cell>
          <cell r="D175">
            <v>0</v>
          </cell>
        </row>
        <row r="176">
          <cell r="B176" t="str">
            <v>2930002090</v>
          </cell>
          <cell r="C176">
            <v>0</v>
          </cell>
          <cell r="D176">
            <v>0</v>
          </cell>
        </row>
        <row r="177">
          <cell r="B177" t="str">
            <v>P.G.V. OSTATNÍ ZÁVAZKY</v>
          </cell>
          <cell r="C177">
            <v>-15244458.210000001</v>
          </cell>
          <cell r="D177">
            <v>-9777383.9800000004</v>
          </cell>
        </row>
        <row r="178">
          <cell r="B178" t="str">
            <v>P.G.V.0. OSTATNÍ ZÁVAZKY - #ÁST</v>
          </cell>
          <cell r="C178">
            <v>-5806757.9800000004</v>
          </cell>
          <cell r="D178">
            <v>-2435517.1800000002</v>
          </cell>
        </row>
        <row r="179">
          <cell r="B179" t="str">
            <v>2980401010</v>
          </cell>
          <cell r="C179">
            <v>-1038831.09</v>
          </cell>
          <cell r="D179">
            <v>-227593.25</v>
          </cell>
        </row>
        <row r="180">
          <cell r="B180" t="str">
            <v>2980401100</v>
          </cell>
          <cell r="C180">
            <v>0</v>
          </cell>
          <cell r="D180">
            <v>0</v>
          </cell>
        </row>
        <row r="181">
          <cell r="B181" t="str">
            <v>2980401110</v>
          </cell>
          <cell r="C181">
            <v>650202.68999999994</v>
          </cell>
          <cell r="D181">
            <v>0</v>
          </cell>
        </row>
        <row r="182">
          <cell r="B182" t="str">
            <v>2980401120</v>
          </cell>
          <cell r="C182">
            <v>0</v>
          </cell>
          <cell r="D182">
            <v>0</v>
          </cell>
        </row>
        <row r="183">
          <cell r="B183" t="str">
            <v>2980402060</v>
          </cell>
          <cell r="C183">
            <v>-2201248</v>
          </cell>
          <cell r="D183">
            <v>-1697957</v>
          </cell>
        </row>
        <row r="184">
          <cell r="B184" t="str">
            <v>2980403010</v>
          </cell>
          <cell r="C184">
            <v>0</v>
          </cell>
          <cell r="D184">
            <v>0</v>
          </cell>
        </row>
        <row r="185">
          <cell r="B185" t="str">
            <v>2980502010</v>
          </cell>
          <cell r="C185">
            <v>0</v>
          </cell>
          <cell r="D185">
            <v>0</v>
          </cell>
        </row>
        <row r="186">
          <cell r="B186" t="str">
            <v>2980502020</v>
          </cell>
          <cell r="C186">
            <v>270950.61</v>
          </cell>
          <cell r="D186">
            <v>-325860.74</v>
          </cell>
        </row>
        <row r="187">
          <cell r="B187" t="str">
            <v>2980702010</v>
          </cell>
          <cell r="C187">
            <v>-3487832.19</v>
          </cell>
          <cell r="D187">
            <v>-184106.19</v>
          </cell>
        </row>
        <row r="188">
          <cell r="B188" t="str">
            <v>9320002030</v>
          </cell>
          <cell r="C188">
            <v>0</v>
          </cell>
          <cell r="D188">
            <v>0</v>
          </cell>
        </row>
        <row r="189">
          <cell r="B189" t="str">
            <v>P.G.V.A.DA#.ZÁV.A ZÁV.ZE SOC.ZAB</v>
          </cell>
          <cell r="C189">
            <v>-9437700.2300000004</v>
          </cell>
          <cell r="D189">
            <v>-7341866.7999999998</v>
          </cell>
        </row>
        <row r="190">
          <cell r="B190" t="str">
            <v>2970802010</v>
          </cell>
          <cell r="C190">
            <v>-7074556</v>
          </cell>
        </row>
        <row r="191">
          <cell r="B191" t="str">
            <v>2802500000</v>
          </cell>
          <cell r="C191">
            <v>-1832242.94</v>
          </cell>
          <cell r="D191">
            <v>-3733602.43</v>
          </cell>
        </row>
        <row r="192">
          <cell r="B192" t="str">
            <v>2802300001</v>
          </cell>
          <cell r="C192">
            <v>0</v>
          </cell>
          <cell r="D192">
            <v>0</v>
          </cell>
        </row>
        <row r="193">
          <cell r="B193" t="str">
            <v>2802302010</v>
          </cell>
          <cell r="C193">
            <v>0</v>
          </cell>
          <cell r="D193">
            <v>0</v>
          </cell>
        </row>
        <row r="194">
          <cell r="B194" t="str">
            <v>2802502010</v>
          </cell>
          <cell r="C194">
            <v>0</v>
          </cell>
          <cell r="D194">
            <v>0</v>
          </cell>
        </row>
        <row r="195">
          <cell r="B195" t="str">
            <v>2970002010</v>
          </cell>
          <cell r="C195">
            <v>0</v>
          </cell>
          <cell r="D195">
            <v>-3581340</v>
          </cell>
        </row>
        <row r="196">
          <cell r="B196" t="str">
            <v>2970202010</v>
          </cell>
          <cell r="C196">
            <v>-527051.29</v>
          </cell>
          <cell r="D196">
            <v>-23074.37</v>
          </cell>
        </row>
        <row r="197">
          <cell r="B197" t="str">
            <v>2970602010</v>
          </cell>
          <cell r="C197">
            <v>0</v>
          </cell>
          <cell r="D197">
            <v>0</v>
          </cell>
        </row>
        <row r="198">
          <cell r="B198" t="str">
            <v>2970602020</v>
          </cell>
          <cell r="C198">
            <v>0</v>
          </cell>
          <cell r="D198">
            <v>0</v>
          </cell>
        </row>
        <row r="199">
          <cell r="B199" t="str">
            <v>2970702100</v>
          </cell>
          <cell r="C199">
            <v>0</v>
          </cell>
          <cell r="D199">
            <v>0</v>
          </cell>
        </row>
        <row r="200">
          <cell r="B200" t="str">
            <v>2970702130</v>
          </cell>
          <cell r="C200">
            <v>-3850</v>
          </cell>
          <cell r="D200">
            <v>-3850</v>
          </cell>
        </row>
        <row r="201">
          <cell r="B201" t="str">
            <v>2970702160</v>
          </cell>
          <cell r="C201">
            <v>0</v>
          </cell>
          <cell r="D201">
            <v>0</v>
          </cell>
        </row>
        <row r="202">
          <cell r="B202" t="str">
            <v>2980202010</v>
          </cell>
          <cell r="C202">
            <v>0</v>
          </cell>
          <cell r="D202">
            <v>0</v>
          </cell>
        </row>
        <row r="203">
          <cell r="B203" t="str">
            <v>2980202040</v>
          </cell>
          <cell r="C203">
            <v>0</v>
          </cell>
          <cell r="D203">
            <v>0</v>
          </cell>
        </row>
        <row r="204">
          <cell r="B204" t="str">
            <v>2980202130</v>
          </cell>
          <cell r="C204">
            <v>0</v>
          </cell>
          <cell r="D204">
            <v>0</v>
          </cell>
        </row>
        <row r="205">
          <cell r="B205" t="str">
            <v>P.H. P#ECHODNÉ Ú#TY PASIV</v>
          </cell>
          <cell r="C205">
            <v>-11782629.1</v>
          </cell>
          <cell r="D205">
            <v>-17414782.109999999</v>
          </cell>
        </row>
        <row r="206">
          <cell r="B206" t="str">
            <v>P.H.I.VÝDAJE A VÝNOSY P#Í#T.OBD.</v>
          </cell>
          <cell r="C206">
            <v>-820272.92</v>
          </cell>
          <cell r="D206">
            <v>-4302301.6500000004</v>
          </cell>
        </row>
        <row r="207">
          <cell r="B207" t="str">
            <v>2710002110</v>
          </cell>
          <cell r="C207">
            <v>-820272.92</v>
          </cell>
          <cell r="D207">
            <v>-4302301.6500000004</v>
          </cell>
        </row>
        <row r="208">
          <cell r="B208" t="str">
            <v>P.H.II.OSTATNÍ P#ECHOD.Ú#TY PAS.</v>
          </cell>
          <cell r="C208">
            <v>-10962356.18</v>
          </cell>
          <cell r="D208">
            <v>-13112480.460000001</v>
          </cell>
        </row>
        <row r="209">
          <cell r="B209" t="str">
            <v>P.H.II.A.DOHADNÉ POLO#KY PASIVNÍ</v>
          </cell>
          <cell r="C209">
            <v>-10962356.18</v>
          </cell>
          <cell r="D209">
            <v>-13112480.460000001</v>
          </cell>
        </row>
        <row r="210">
          <cell r="B210" t="str">
            <v>2501702010</v>
          </cell>
          <cell r="C210">
            <v>-10962356.18</v>
          </cell>
          <cell r="D210">
            <v>-13112480.460000001</v>
          </cell>
        </row>
        <row r="211">
          <cell r="B211" t="str">
            <v>I.+II.TECH.ÚCTY NEZIV.+ZIV.POJ.</v>
          </cell>
          <cell r="C211">
            <v>-35280521.07</v>
          </cell>
          <cell r="D211">
            <v>-20080889.649999999</v>
          </cell>
        </row>
        <row r="212">
          <cell r="B212" t="str">
            <v>II.1.ZASLOUZENÉ POJISTNÉ,NETTO</v>
          </cell>
          <cell r="C212">
            <v>-417562909.19</v>
          </cell>
          <cell r="D212">
            <v>-347690913.32999998</v>
          </cell>
        </row>
        <row r="213">
          <cell r="B213" t="str">
            <v>II.1.A.PREDEPSANÉ HRUBÉ POJISTNÉ</v>
          </cell>
          <cell r="C213">
            <v>-443576838</v>
          </cell>
          <cell r="D213">
            <v>-372896138</v>
          </cell>
        </row>
        <row r="214">
          <cell r="B214" t="str">
            <v>3110002130</v>
          </cell>
          <cell r="C214">
            <v>-189205363</v>
          </cell>
        </row>
        <row r="215">
          <cell r="B215" t="str">
            <v>3110002010</v>
          </cell>
          <cell r="C215">
            <v>-254371475</v>
          </cell>
          <cell r="D215">
            <v>-372896138</v>
          </cell>
        </row>
        <row r="216">
          <cell r="B216" t="str">
            <v>II.1.B.POJISTNÉ POSTOUPENÉ ZAJ.</v>
          </cell>
          <cell r="C216">
            <v>21333161.739999998</v>
          </cell>
          <cell r="D216">
            <v>13961759.130000001</v>
          </cell>
        </row>
        <row r="217">
          <cell r="B217" t="str">
            <v>3110202010</v>
          </cell>
          <cell r="C217">
            <v>21333161.739999998</v>
          </cell>
          <cell r="D217">
            <v>13961759.130000001</v>
          </cell>
        </row>
        <row r="218">
          <cell r="B218" t="str">
            <v>I.1.C.ZM#NA R-NEZASL.POJ.-BRT.</v>
          </cell>
          <cell r="C218">
            <v>4923227.78</v>
          </cell>
          <cell r="D218">
            <v>11631838.6</v>
          </cell>
        </row>
        <row r="219">
          <cell r="B219" t="str">
            <v>3140202210</v>
          </cell>
          <cell r="C219">
            <v>4923227.78</v>
          </cell>
          <cell r="D219">
            <v>11631838.6</v>
          </cell>
        </row>
        <row r="220">
          <cell r="B220" t="str">
            <v>I.1.D.ZMENA R-NEZASL.POJ.-ZAJ.</v>
          </cell>
          <cell r="C220">
            <v>-242460.71</v>
          </cell>
          <cell r="D220">
            <v>-388373.06</v>
          </cell>
        </row>
        <row r="221">
          <cell r="B221" t="str">
            <v>3141102050</v>
          </cell>
          <cell r="C221">
            <v>-242460.71</v>
          </cell>
          <cell r="D221">
            <v>-388373.06</v>
          </cell>
        </row>
        <row r="222">
          <cell r="B222" t="str">
            <v>II.2.VÝNOSY Z FINACNÍHO UMÍSTENI</v>
          </cell>
          <cell r="C222">
            <v>-94219894.049999997</v>
          </cell>
          <cell r="D222">
            <v>-78795879.25</v>
          </cell>
        </row>
        <row r="223">
          <cell r="B223" t="str">
            <v>II.2.B.VÝNOSY Z OSTATN.FINAN.UM.</v>
          </cell>
          <cell r="C223">
            <v>-49014445.049999997</v>
          </cell>
          <cell r="D223">
            <v>-39008141.960000001</v>
          </cell>
        </row>
        <row r="224">
          <cell r="B224" t="str">
            <v>2.B.BB.VÝNOSY Z OSTATN.INVESTIC</v>
          </cell>
          <cell r="C224">
            <v>-49014445.049999997</v>
          </cell>
          <cell r="D224">
            <v>-39008141.960000001</v>
          </cell>
        </row>
        <row r="225">
          <cell r="B225" t="str">
            <v>3260202010</v>
          </cell>
          <cell r="C225">
            <v>-80460.740000000005</v>
          </cell>
          <cell r="D225">
            <v>-204658.71</v>
          </cell>
        </row>
        <row r="226">
          <cell r="B226" t="str">
            <v>3240202010</v>
          </cell>
          <cell r="C226">
            <v>-587731.76</v>
          </cell>
        </row>
        <row r="227">
          <cell r="B227" t="str">
            <v>3241602010</v>
          </cell>
          <cell r="C227">
            <v>-48346252.549999997</v>
          </cell>
          <cell r="D227">
            <v>-38803483.25</v>
          </cell>
        </row>
        <row r="228">
          <cell r="B228" t="str">
            <v>II.2.D.VÝNOSY Z REALIZACE FIN.UM</v>
          </cell>
          <cell r="C228">
            <v>-45205449</v>
          </cell>
          <cell r="D228">
            <v>-39787737.289999999</v>
          </cell>
        </row>
        <row r="229">
          <cell r="B229" t="str">
            <v>3281402010</v>
          </cell>
          <cell r="D229">
            <v>-39787737.289999999</v>
          </cell>
        </row>
        <row r="230">
          <cell r="B230" t="str">
            <v>3282702010</v>
          </cell>
          <cell r="C230">
            <v>-45205449</v>
          </cell>
          <cell r="D230">
            <v>0</v>
          </cell>
        </row>
        <row r="231">
          <cell r="B231" t="str">
            <v>II.3.PRÍRUSTKY HODN.FIN.UMISTENI</v>
          </cell>
          <cell r="C231">
            <v>-353700</v>
          </cell>
          <cell r="D231">
            <v>-337300</v>
          </cell>
        </row>
        <row r="232">
          <cell r="B232" t="str">
            <v>3272202010</v>
          </cell>
          <cell r="C232">
            <v>-353700</v>
          </cell>
          <cell r="D232">
            <v>-337300</v>
          </cell>
        </row>
        <row r="233">
          <cell r="B233" t="str">
            <v>I.3.OSTAT.TECHNICKÉ VÝNOSY,NETTO</v>
          </cell>
          <cell r="C233">
            <v>-5165277.87</v>
          </cell>
          <cell r="D233">
            <v>-1055741.73</v>
          </cell>
        </row>
        <row r="234">
          <cell r="B234" t="str">
            <v>3110802010</v>
          </cell>
          <cell r="C234">
            <v>-5141090.5999999996</v>
          </cell>
          <cell r="D234">
            <v>-1030532.15</v>
          </cell>
        </row>
        <row r="235">
          <cell r="B235" t="str">
            <v>3410003010</v>
          </cell>
          <cell r="C235">
            <v>-24187.27</v>
          </cell>
          <cell r="D235">
            <v>-25209.58</v>
          </cell>
        </row>
        <row r="236">
          <cell r="B236" t="str">
            <v>II.5.NÁKL.NA P.PLNENÍ VC.ZM.TR,N</v>
          </cell>
          <cell r="C236">
            <v>96985663.409999996</v>
          </cell>
          <cell r="D236">
            <v>62562858.789999999</v>
          </cell>
        </row>
        <row r="237">
          <cell r="B237" t="str">
            <v>II.5.A.NÁKL.NA POJ.PLNENÍ NETTO</v>
          </cell>
          <cell r="C237">
            <v>93602626.510000005</v>
          </cell>
          <cell r="D237">
            <v>58686320.539999999</v>
          </cell>
        </row>
        <row r="238">
          <cell r="B238" t="str">
            <v>II.5.A.AA.NÁKL.NA POJ.PLNENÍ-BRT</v>
          </cell>
          <cell r="C238">
            <v>98005118.439999998</v>
          </cell>
          <cell r="D238">
            <v>61306944.740000002</v>
          </cell>
        </row>
        <row r="239">
          <cell r="B239" t="str">
            <v>3120402010</v>
          </cell>
          <cell r="C239">
            <v>72186530.829999998</v>
          </cell>
          <cell r="D239">
            <v>46146065.200000003</v>
          </cell>
        </row>
        <row r="240">
          <cell r="B240" t="str">
            <v>3120602010</v>
          </cell>
          <cell r="C240">
            <v>3074474</v>
          </cell>
          <cell r="D240">
            <v>2699535</v>
          </cell>
        </row>
        <row r="241">
          <cell r="B241" t="str">
            <v>3130402010</v>
          </cell>
          <cell r="C241">
            <v>22744113.609999999</v>
          </cell>
          <cell r="D241">
            <v>12461344.539999999</v>
          </cell>
        </row>
        <row r="242">
          <cell r="B242" t="str">
            <v>II.5.A.BB.NÁKL.NA POJ.PLNENÍ-ZAJ</v>
          </cell>
          <cell r="C242">
            <v>-4402491.93</v>
          </cell>
          <cell r="D242">
            <v>-2620624.2000000002</v>
          </cell>
        </row>
        <row r="243">
          <cell r="B243" t="str">
            <v>3123002010</v>
          </cell>
          <cell r="C243">
            <v>-2977955.13</v>
          </cell>
          <cell r="D243">
            <v>-10781885.199999999</v>
          </cell>
        </row>
        <row r="244">
          <cell r="B244" t="str">
            <v>3133002010</v>
          </cell>
          <cell r="C244">
            <v>-1424536.8</v>
          </cell>
          <cell r="D244">
            <v>8161261</v>
          </cell>
        </row>
        <row r="245">
          <cell r="B245" t="str">
            <v>II.5.B.ZMENA STAVU R NA P.PL.NTT</v>
          </cell>
          <cell r="C245">
            <v>3383036.9</v>
          </cell>
          <cell r="D245">
            <v>3876538.25</v>
          </cell>
        </row>
        <row r="246">
          <cell r="B246" t="str">
            <v>II.5.B.AA.ZMENA STAVU R P.PLN.-B</v>
          </cell>
          <cell r="C246">
            <v>11662965.779999999</v>
          </cell>
          <cell r="D246">
            <v>7526144.5499999998</v>
          </cell>
        </row>
        <row r="247">
          <cell r="B247" t="str">
            <v>3121002010</v>
          </cell>
          <cell r="C247">
            <v>-24169242.350000001</v>
          </cell>
          <cell r="D247">
            <v>-18443678.010000002</v>
          </cell>
        </row>
        <row r="248">
          <cell r="B248" t="str">
            <v>3121002240</v>
          </cell>
          <cell r="C248">
            <v>43538097.579999998</v>
          </cell>
          <cell r="D248">
            <v>23438670.559999999</v>
          </cell>
        </row>
        <row r="249">
          <cell r="B249" t="str">
            <v>3122002010</v>
          </cell>
          <cell r="C249">
            <v>17383805</v>
          </cell>
          <cell r="D249">
            <v>12255466</v>
          </cell>
        </row>
        <row r="250">
          <cell r="B250" t="str">
            <v>3122002030</v>
          </cell>
          <cell r="C250">
            <v>-2599477</v>
          </cell>
        </row>
        <row r="251">
          <cell r="B251" t="str">
            <v>3131002010</v>
          </cell>
          <cell r="C251">
            <v>27706567.940000001</v>
          </cell>
          <cell r="D251">
            <v>16372165.539999999</v>
          </cell>
        </row>
        <row r="252">
          <cell r="B252" t="str">
            <v>3131002080</v>
          </cell>
          <cell r="C252">
            <v>-35198898.390000001</v>
          </cell>
          <cell r="D252">
            <v>-16432200.539999999</v>
          </cell>
        </row>
        <row r="253">
          <cell r="B253" t="str">
            <v>3132002080</v>
          </cell>
          <cell r="C253">
            <v>-14997887</v>
          </cell>
          <cell r="D253">
            <v>-9664279</v>
          </cell>
        </row>
        <row r="254">
          <cell r="B254" t="str">
            <v>II.5.B.BB.ZM.STAVU R NA POJ.P.-Z</v>
          </cell>
          <cell r="C254">
            <v>-8279928.8799999999</v>
          </cell>
          <cell r="D254">
            <v>-3649606.3</v>
          </cell>
        </row>
        <row r="255">
          <cell r="B255" t="str">
            <v>3123602010</v>
          </cell>
          <cell r="C255">
            <v>-7874210.3799999999</v>
          </cell>
          <cell r="D255">
            <v>-4798385.5999999996</v>
          </cell>
        </row>
        <row r="256">
          <cell r="B256" t="str">
            <v>3123602020</v>
          </cell>
          <cell r="C256">
            <v>1627837.6</v>
          </cell>
          <cell r="D256">
            <v>1194234.6000000001</v>
          </cell>
        </row>
        <row r="257">
          <cell r="B257" t="str">
            <v>3124602010</v>
          </cell>
          <cell r="C257">
            <v>-219124.4</v>
          </cell>
          <cell r="D257">
            <v>-165732.79999999999</v>
          </cell>
        </row>
        <row r="258">
          <cell r="B258" t="str">
            <v>3134002010</v>
          </cell>
          <cell r="C258">
            <v>-6811775.0999999996</v>
          </cell>
          <cell r="D258">
            <v>-53205.9</v>
          </cell>
        </row>
        <row r="259">
          <cell r="B259" t="str">
            <v>3134002020</v>
          </cell>
          <cell r="C259">
            <v>4881858.5999999996</v>
          </cell>
          <cell r="D259">
            <v>31526.2</v>
          </cell>
        </row>
        <row r="260">
          <cell r="B260" t="str">
            <v>3134602020</v>
          </cell>
          <cell r="C260">
            <v>115484.8</v>
          </cell>
          <cell r="D260">
            <v>141957.20000000001</v>
          </cell>
        </row>
        <row r="261">
          <cell r="B261" t="str">
            <v>II.6.ZM.STAVU OST.TECH.REZ.NETTO</v>
          </cell>
          <cell r="C261">
            <v>175761565.49000001</v>
          </cell>
          <cell r="D261">
            <v>146615349.91999999</v>
          </cell>
        </row>
        <row r="262">
          <cell r="B262" t="str">
            <v>II.6.A.ZMENA REZERV V ZIV.,NETTO</v>
          </cell>
          <cell r="C262">
            <v>139030702.5</v>
          </cell>
          <cell r="D262">
            <v>134359053.31999999</v>
          </cell>
        </row>
        <row r="263">
          <cell r="B263" t="str">
            <v>II.6.A.AA.ZM.REZERV V ZIVOT.P.-B</v>
          </cell>
          <cell r="C263">
            <v>139030702.5</v>
          </cell>
          <cell r="D263">
            <v>134359053.31999999</v>
          </cell>
        </row>
        <row r="264">
          <cell r="B264" t="str">
            <v>3140202010</v>
          </cell>
          <cell r="C264">
            <v>139030702.5</v>
          </cell>
          <cell r="D264">
            <v>134359053.31999999</v>
          </cell>
        </row>
        <row r="265">
          <cell r="B265" t="str">
            <v>3140202020</v>
          </cell>
          <cell r="D265">
            <v>0</v>
          </cell>
        </row>
        <row r="266">
          <cell r="B266" t="str">
            <v>II.6.B.ZM.OSTAT.TR(MIMO R ZIV.P)</v>
          </cell>
          <cell r="C266">
            <v>36730862.990000002</v>
          </cell>
          <cell r="D266">
            <v>12256296.6</v>
          </cell>
        </row>
        <row r="267">
          <cell r="B267" t="str">
            <v>3140212010</v>
          </cell>
          <cell r="C267">
            <v>36730862.990000002</v>
          </cell>
          <cell r="D267">
            <v>12256296.6</v>
          </cell>
        </row>
        <row r="268">
          <cell r="B268" t="str">
            <v>II.7.PRÉMIE A SLEVY,OCIST.OD ZAJ</v>
          </cell>
          <cell r="C268">
            <v>6256743</v>
          </cell>
          <cell r="D268">
            <v>4607962</v>
          </cell>
        </row>
        <row r="269">
          <cell r="B269" t="str">
            <v>3142202010</v>
          </cell>
          <cell r="C269">
            <v>6256743</v>
          </cell>
          <cell r="D269">
            <v>4607962</v>
          </cell>
        </row>
        <row r="270">
          <cell r="B270" t="str">
            <v>II.8.CISTÁ VÝSE PROVOZNÍCH NÁKL.</v>
          </cell>
          <cell r="C270">
            <v>159307855.13999999</v>
          </cell>
          <cell r="D270">
            <v>125028812.72</v>
          </cell>
        </row>
        <row r="271">
          <cell r="B271" t="str">
            <v>II.8.A.PORIZOVACÍ NÁKL.-ALOKACE</v>
          </cell>
          <cell r="C271">
            <v>109833944.88</v>
          </cell>
          <cell r="D271">
            <v>99719461.980000004</v>
          </cell>
        </row>
        <row r="272">
          <cell r="B272" t="str">
            <v>3170112010</v>
          </cell>
          <cell r="C272">
            <v>109833944.88</v>
          </cell>
          <cell r="D272">
            <v>99719461.980000004</v>
          </cell>
        </row>
        <row r="273">
          <cell r="B273" t="str">
            <v>II.8.B.ZMENA ST.CAS.ROZLIS.POR.N</v>
          </cell>
          <cell r="C273">
            <v>-138140.13</v>
          </cell>
          <cell r="D273">
            <v>-18753043.5</v>
          </cell>
        </row>
        <row r="274">
          <cell r="B274" t="str">
            <v>3170502010</v>
          </cell>
          <cell r="C274">
            <v>-13408989.93</v>
          </cell>
          <cell r="D274">
            <v>-18904876.5</v>
          </cell>
        </row>
        <row r="275">
          <cell r="B275" t="str">
            <v>3170802010</v>
          </cell>
          <cell r="C275">
            <v>13270849.800000001</v>
          </cell>
          <cell r="D275">
            <v>151833</v>
          </cell>
        </row>
        <row r="276">
          <cell r="B276" t="str">
            <v>II.8.C. SPRÁVNÍ REZIE</v>
          </cell>
          <cell r="C276">
            <v>52986237</v>
          </cell>
          <cell r="D276">
            <v>46241746.75</v>
          </cell>
        </row>
        <row r="277">
          <cell r="B277" t="str">
            <v>3170302010</v>
          </cell>
          <cell r="C277">
            <v>52986237</v>
          </cell>
          <cell r="D277">
            <v>46241746.75</v>
          </cell>
        </row>
        <row r="278">
          <cell r="B278" t="str">
            <v>II.8.D.PROVIZE OD ZAJ.A POD.NA Z</v>
          </cell>
          <cell r="C278">
            <v>-3374186.61</v>
          </cell>
          <cell r="D278">
            <v>-2179352.5099999998</v>
          </cell>
        </row>
        <row r="279">
          <cell r="B279" t="str">
            <v>3171502010</v>
          </cell>
          <cell r="C279">
            <v>-3374186.61</v>
          </cell>
          <cell r="D279">
            <v>-2179352.5099999998</v>
          </cell>
        </row>
        <row r="280">
          <cell r="B280" t="str">
            <v>II.9.NÁKLADY NA FINANCNÍ UMÍST.</v>
          </cell>
          <cell r="C280">
            <v>47056734.439999998</v>
          </cell>
          <cell r="D280">
            <v>57138228.189999998</v>
          </cell>
        </row>
        <row r="281">
          <cell r="B281" t="str">
            <v>II.9.A.NÁKL.-SPRÁVA FU,VC.UROKU</v>
          </cell>
          <cell r="C281">
            <v>1048717.44</v>
          </cell>
          <cell r="D281">
            <v>830000</v>
          </cell>
        </row>
        <row r="282">
          <cell r="B282" t="str">
            <v>3330002010</v>
          </cell>
          <cell r="C282">
            <v>1048717.44</v>
          </cell>
          <cell r="D282">
            <v>830000</v>
          </cell>
        </row>
        <row r="283">
          <cell r="B283" t="str">
            <v>3350002010</v>
          </cell>
          <cell r="C283">
            <v>0</v>
          </cell>
        </row>
        <row r="284">
          <cell r="B284" t="str">
            <v>II.9.C.NÁKL.SPOJ.S REALIZACÍ FU</v>
          </cell>
          <cell r="C284">
            <v>46008017</v>
          </cell>
          <cell r="D284">
            <v>56308228.189999998</v>
          </cell>
        </row>
        <row r="285">
          <cell r="B285" t="str">
            <v>3311402010</v>
          </cell>
          <cell r="D285">
            <v>56308228.189999998</v>
          </cell>
        </row>
        <row r="286">
          <cell r="B286" t="str">
            <v>3312602010</v>
          </cell>
          <cell r="C286">
            <v>46008017</v>
          </cell>
        </row>
        <row r="287">
          <cell r="B287" t="str">
            <v>II.10.ÚBYTKY HODNOTY FIN.UMIST.</v>
          </cell>
          <cell r="C287">
            <v>-5479770.3200000003</v>
          </cell>
          <cell r="D287">
            <v>10762000</v>
          </cell>
        </row>
        <row r="288">
          <cell r="B288" t="str">
            <v>3301402010</v>
          </cell>
          <cell r="C288">
            <v>-6212701.6399999997</v>
          </cell>
          <cell r="D288">
            <v>0</v>
          </cell>
        </row>
        <row r="289">
          <cell r="B289" t="str">
            <v>3303002010</v>
          </cell>
          <cell r="C289">
            <v>732931.32</v>
          </cell>
          <cell r="D289">
            <v>10762000</v>
          </cell>
        </row>
        <row r="290">
          <cell r="B290" t="str">
            <v>II.11.OST.TECH.N,OCIST.OD ZAJ.</v>
          </cell>
          <cell r="C290">
            <v>2132468.88</v>
          </cell>
          <cell r="D290">
            <v>1083733.04</v>
          </cell>
        </row>
        <row r="291">
          <cell r="B291" t="str">
            <v>3160502010</v>
          </cell>
          <cell r="C291">
            <v>4267102.8600000003</v>
          </cell>
          <cell r="D291">
            <v>375816.02</v>
          </cell>
        </row>
        <row r="292">
          <cell r="B292" t="str">
            <v>3160502050</v>
          </cell>
          <cell r="C292">
            <v>-490948.05</v>
          </cell>
          <cell r="D292">
            <v>298207.05</v>
          </cell>
        </row>
        <row r="293">
          <cell r="B293" t="str">
            <v>3511802020</v>
          </cell>
          <cell r="C293">
            <v>-1643685.93</v>
          </cell>
          <cell r="D293">
            <v>409709.97</v>
          </cell>
        </row>
        <row r="294">
          <cell r="B294" t="str">
            <v>III.NETECHNICKÝ ÚCET</v>
          </cell>
          <cell r="C294">
            <v>35280521.07</v>
          </cell>
          <cell r="D294">
            <v>20080889.649999999</v>
          </cell>
        </row>
        <row r="295">
          <cell r="B295" t="str">
            <v>III.7. OSTATNÍ VÝNOSY</v>
          </cell>
          <cell r="C295">
            <v>-2127476.2400000002</v>
          </cell>
          <cell r="D295">
            <v>-1369435.65</v>
          </cell>
        </row>
        <row r="296">
          <cell r="B296" t="str">
            <v>3400102010</v>
          </cell>
          <cell r="C296">
            <v>-664442.61</v>
          </cell>
          <cell r="D296">
            <v>-708880.4</v>
          </cell>
        </row>
        <row r="297">
          <cell r="B297" t="str">
            <v>3410402040</v>
          </cell>
          <cell r="C297">
            <v>-81589.56</v>
          </cell>
          <cell r="D297">
            <v>-143302.54999999999</v>
          </cell>
        </row>
        <row r="298">
          <cell r="B298" t="str">
            <v>3410902010</v>
          </cell>
          <cell r="C298">
            <v>-2000</v>
          </cell>
          <cell r="D298">
            <v>-9450</v>
          </cell>
        </row>
        <row r="299">
          <cell r="B299" t="str">
            <v>3411402020</v>
          </cell>
          <cell r="C299">
            <v>-1379444.07</v>
          </cell>
          <cell r="D299">
            <v>-507802.7</v>
          </cell>
        </row>
        <row r="300">
          <cell r="B300" t="str">
            <v>III.8.OSTATNÍ NÁKLADY</v>
          </cell>
          <cell r="C300">
            <v>1003214.22</v>
          </cell>
          <cell r="D300">
            <v>570003.78</v>
          </cell>
        </row>
        <row r="301">
          <cell r="B301" t="str">
            <v>3500002010</v>
          </cell>
          <cell r="C301">
            <v>0</v>
          </cell>
        </row>
        <row r="302">
          <cell r="B302" t="str">
            <v>3500202010</v>
          </cell>
          <cell r="C302">
            <v>963770.98</v>
          </cell>
          <cell r="D302">
            <v>555408.48</v>
          </cell>
        </row>
        <row r="303">
          <cell r="B303" t="str">
            <v>3530902010</v>
          </cell>
          <cell r="C303">
            <v>39443.24</v>
          </cell>
          <cell r="D303">
            <v>14595.3</v>
          </cell>
        </row>
        <row r="304">
          <cell r="B304" t="str">
            <v>III.9. DAN Z PRÍJMU Z BEZNÉ CINN</v>
          </cell>
          <cell r="C304">
            <v>10081770.1</v>
          </cell>
          <cell r="D304">
            <v>4669217.78</v>
          </cell>
        </row>
        <row r="305">
          <cell r="B305" t="str">
            <v>3612600000</v>
          </cell>
          <cell r="D305">
            <v>0</v>
          </cell>
        </row>
        <row r="306">
          <cell r="B306" t="str">
            <v>3615000000</v>
          </cell>
          <cell r="C306">
            <v>591360.1</v>
          </cell>
          <cell r="D306">
            <v>1087877.78</v>
          </cell>
        </row>
        <row r="307">
          <cell r="B307" t="str">
            <v>3600002010</v>
          </cell>
          <cell r="C307">
            <v>9490410</v>
          </cell>
          <cell r="D307">
            <v>3581340</v>
          </cell>
        </row>
        <row r="308">
          <cell r="B308" t="str">
            <v>III.13.MIMORAD.ZISK NEBO ZTRÁTA</v>
          </cell>
          <cell r="C308">
            <v>-100960.48</v>
          </cell>
          <cell r="D308">
            <v>2645881.3199999998</v>
          </cell>
        </row>
        <row r="309">
          <cell r="B309" t="str">
            <v>III.11.MIMORÁDNÉ NÁKLADY</v>
          </cell>
          <cell r="C309">
            <v>-100960.48</v>
          </cell>
          <cell r="D309">
            <v>2645881.3199999998</v>
          </cell>
        </row>
        <row r="310">
          <cell r="B310" t="str">
            <v>3530903010</v>
          </cell>
          <cell r="C310">
            <v>-100960.48</v>
          </cell>
          <cell r="D310">
            <v>2645881.3199999998</v>
          </cell>
        </row>
        <row r="311">
          <cell r="B311" t="str">
            <v>III.15.OST.DANE NEUVED.V PRED.P.</v>
          </cell>
          <cell r="C311">
            <v>139284</v>
          </cell>
          <cell r="D311">
            <v>56510</v>
          </cell>
        </row>
        <row r="312">
          <cell r="B312" t="str">
            <v>3530602020</v>
          </cell>
          <cell r="C312">
            <v>139284</v>
          </cell>
          <cell r="D312">
            <v>56510</v>
          </cell>
        </row>
        <row r="313">
          <cell r="B313" t="str">
            <v>III.16.ZISK N. ZTRÁTA ZA ÚC.OBD.</v>
          </cell>
          <cell r="C313">
            <v>26284689.469999999</v>
          </cell>
          <cell r="D313">
            <v>13508712.42</v>
          </cell>
        </row>
        <row r="314">
          <cell r="B314" t="str">
            <v>3900000000</v>
          </cell>
          <cell r="C314">
            <v>26284689.469999999</v>
          </cell>
          <cell r="D314">
            <v>13508712.42</v>
          </cell>
        </row>
        <row r="315">
          <cell r="B315" t="str">
            <v>NÁKLADOVÉ DRUHY</v>
          </cell>
          <cell r="C315">
            <v>0</v>
          </cell>
          <cell r="D315">
            <v>0</v>
          </cell>
        </row>
        <row r="316">
          <cell r="B316" t="str">
            <v>PRIMARNI NAKLADY</v>
          </cell>
          <cell r="C316">
            <v>165894655.88</v>
          </cell>
          <cell r="D316">
            <v>148660743.72999999</v>
          </cell>
        </row>
        <row r="317">
          <cell r="B317" t="str">
            <v>8129004900</v>
          </cell>
          <cell r="C317">
            <v>507136.3</v>
          </cell>
          <cell r="D317">
            <v>400000</v>
          </cell>
        </row>
        <row r="318">
          <cell r="B318" t="str">
            <v>8101112100</v>
          </cell>
          <cell r="C318">
            <v>53359613</v>
          </cell>
          <cell r="D318">
            <v>62150205</v>
          </cell>
        </row>
        <row r="319">
          <cell r="B319" t="str">
            <v>8101112500</v>
          </cell>
          <cell r="C319">
            <v>235836</v>
          </cell>
          <cell r="D319">
            <v>370411</v>
          </cell>
        </row>
        <row r="320">
          <cell r="B320" t="str">
            <v>8101902100</v>
          </cell>
          <cell r="C320">
            <v>229307</v>
          </cell>
          <cell r="D320">
            <v>259367.3</v>
          </cell>
        </row>
        <row r="321">
          <cell r="B321" t="str">
            <v>8101904900</v>
          </cell>
          <cell r="C321">
            <v>26146838.350000001</v>
          </cell>
          <cell r="D321">
            <v>12727431.18</v>
          </cell>
        </row>
        <row r="322">
          <cell r="B322" t="str">
            <v>8102112100</v>
          </cell>
          <cell r="C322">
            <v>6082640</v>
          </cell>
          <cell r="D322">
            <v>6132809.75</v>
          </cell>
        </row>
        <row r="323">
          <cell r="B323" t="str">
            <v>8109002600</v>
          </cell>
          <cell r="C323">
            <v>310258</v>
          </cell>
          <cell r="D323">
            <v>617831</v>
          </cell>
        </row>
        <row r="324">
          <cell r="B324" t="str">
            <v>8111002100</v>
          </cell>
          <cell r="C324">
            <v>22732039</v>
          </cell>
          <cell r="D324">
            <v>22085654</v>
          </cell>
        </row>
        <row r="325">
          <cell r="B325" t="str">
            <v>8112002100</v>
          </cell>
          <cell r="C325">
            <v>4985071</v>
          </cell>
          <cell r="D325">
            <v>4985841</v>
          </cell>
        </row>
        <row r="326">
          <cell r="B326" t="str">
            <v>8112002200</v>
          </cell>
          <cell r="C326">
            <v>1880155</v>
          </cell>
          <cell r="D326">
            <v>1738118.97</v>
          </cell>
        </row>
        <row r="327">
          <cell r="B327" t="str">
            <v>8113002300</v>
          </cell>
          <cell r="C327">
            <v>297800</v>
          </cell>
          <cell r="D327">
            <v>306800</v>
          </cell>
        </row>
        <row r="328">
          <cell r="B328" t="str">
            <v>8113002400</v>
          </cell>
          <cell r="C328">
            <v>246936</v>
          </cell>
          <cell r="D328">
            <v>215518.5</v>
          </cell>
        </row>
        <row r="329">
          <cell r="B329" t="str">
            <v>8119004900</v>
          </cell>
          <cell r="C329">
            <v>136210.35</v>
          </cell>
          <cell r="D329">
            <v>163963.16</v>
          </cell>
        </row>
        <row r="330">
          <cell r="B330" t="str">
            <v>8121102100</v>
          </cell>
          <cell r="C330">
            <v>392558.55</v>
          </cell>
          <cell r="D330">
            <v>237720.51</v>
          </cell>
        </row>
        <row r="331">
          <cell r="B331" t="str">
            <v>8121102200</v>
          </cell>
          <cell r="C331">
            <v>221149.62</v>
          </cell>
          <cell r="D331">
            <v>359961.94</v>
          </cell>
        </row>
        <row r="332">
          <cell r="B332" t="str">
            <v>8121102400</v>
          </cell>
          <cell r="C332">
            <v>99562.07</v>
          </cell>
          <cell r="D332">
            <v>158042.46</v>
          </cell>
        </row>
        <row r="333">
          <cell r="B333" t="str">
            <v>8121104900</v>
          </cell>
          <cell r="C333">
            <v>50145</v>
          </cell>
          <cell r="D333">
            <v>47155</v>
          </cell>
        </row>
        <row r="334">
          <cell r="B334" t="str">
            <v>8121202100</v>
          </cell>
          <cell r="C334">
            <v>773354.49</v>
          </cell>
          <cell r="D334">
            <v>851806.83</v>
          </cell>
        </row>
        <row r="335">
          <cell r="B335" t="str">
            <v>8121202200</v>
          </cell>
          <cell r="C335">
            <v>155695.25</v>
          </cell>
          <cell r="D335">
            <v>68414.75</v>
          </cell>
        </row>
        <row r="336">
          <cell r="B336" t="str">
            <v>8122102100</v>
          </cell>
          <cell r="C336">
            <v>1483948.18</v>
          </cell>
          <cell r="D336">
            <v>499641.5</v>
          </cell>
        </row>
        <row r="337">
          <cell r="B337" t="str">
            <v>8122102300</v>
          </cell>
          <cell r="C337">
            <v>859922.63</v>
          </cell>
          <cell r="D337">
            <v>408475.75</v>
          </cell>
        </row>
        <row r="338">
          <cell r="B338" t="str">
            <v>8122104900</v>
          </cell>
          <cell r="C338">
            <v>903249.5</v>
          </cell>
          <cell r="D338">
            <v>235101.3</v>
          </cell>
        </row>
        <row r="339">
          <cell r="B339" t="str">
            <v>8122202100</v>
          </cell>
          <cell r="D339">
            <v>33082</v>
          </cell>
        </row>
        <row r="340">
          <cell r="B340" t="str">
            <v>8122202200</v>
          </cell>
          <cell r="C340">
            <v>629550.1</v>
          </cell>
          <cell r="D340">
            <v>146992</v>
          </cell>
        </row>
        <row r="341">
          <cell r="B341" t="str">
            <v>8123102100</v>
          </cell>
          <cell r="C341">
            <v>6093716.4299999997</v>
          </cell>
          <cell r="D341">
            <v>5516068.0599999996</v>
          </cell>
        </row>
        <row r="342">
          <cell r="B342" t="str">
            <v>8123202100</v>
          </cell>
          <cell r="C342">
            <v>2517</v>
          </cell>
          <cell r="D342">
            <v>4684</v>
          </cell>
        </row>
        <row r="343">
          <cell r="B343" t="str">
            <v>8123202300</v>
          </cell>
          <cell r="C343">
            <v>2289994.2999999998</v>
          </cell>
          <cell r="D343">
            <v>1909130.08</v>
          </cell>
        </row>
        <row r="344">
          <cell r="B344" t="str">
            <v>8123202400</v>
          </cell>
          <cell r="C344">
            <v>14538.05</v>
          </cell>
          <cell r="D344">
            <v>10978</v>
          </cell>
        </row>
        <row r="345">
          <cell r="B345" t="str">
            <v>8123202500</v>
          </cell>
          <cell r="C345">
            <v>277424</v>
          </cell>
          <cell r="D345">
            <v>250664.7</v>
          </cell>
        </row>
        <row r="346">
          <cell r="B346" t="str">
            <v>8123204900</v>
          </cell>
          <cell r="C346">
            <v>962409.65</v>
          </cell>
          <cell r="D346">
            <v>659236.80000000005</v>
          </cell>
        </row>
        <row r="347">
          <cell r="B347" t="str">
            <v>8124102100</v>
          </cell>
          <cell r="C347">
            <v>1508447.74</v>
          </cell>
          <cell r="D347">
            <v>693230.99</v>
          </cell>
        </row>
        <row r="348">
          <cell r="B348" t="str">
            <v>8124102200</v>
          </cell>
          <cell r="C348">
            <v>84943</v>
          </cell>
          <cell r="D348">
            <v>251663</v>
          </cell>
        </row>
        <row r="349">
          <cell r="B349" t="str">
            <v>8124102300</v>
          </cell>
          <cell r="C349">
            <v>2654029.6</v>
          </cell>
          <cell r="D349">
            <v>2420247.7000000002</v>
          </cell>
        </row>
        <row r="350">
          <cell r="B350" t="str">
            <v>8124102400</v>
          </cell>
          <cell r="C350">
            <v>111697.98</v>
          </cell>
          <cell r="D350">
            <v>126135.95</v>
          </cell>
        </row>
        <row r="351">
          <cell r="B351" t="str">
            <v>8124102500</v>
          </cell>
          <cell r="C351">
            <v>3173442.36</v>
          </cell>
          <cell r="D351">
            <v>1939106.82</v>
          </cell>
        </row>
        <row r="352">
          <cell r="B352" t="str">
            <v>8124102600</v>
          </cell>
          <cell r="D352">
            <v>66181.25</v>
          </cell>
        </row>
        <row r="353">
          <cell r="B353" t="str">
            <v>8124202100</v>
          </cell>
          <cell r="C353">
            <v>885913.21</v>
          </cell>
          <cell r="D353">
            <v>851224.64</v>
          </cell>
        </row>
        <row r="354">
          <cell r="B354" t="str">
            <v>8124202200</v>
          </cell>
          <cell r="C354">
            <v>621063.54</v>
          </cell>
          <cell r="D354">
            <v>541840.5</v>
          </cell>
        </row>
        <row r="355">
          <cell r="B355" t="str">
            <v>8124202300</v>
          </cell>
          <cell r="C355">
            <v>503182</v>
          </cell>
          <cell r="D355">
            <v>523145.5</v>
          </cell>
        </row>
        <row r="356">
          <cell r="B356" t="str">
            <v>8125102300</v>
          </cell>
          <cell r="C356">
            <v>280839.7</v>
          </cell>
          <cell r="D356">
            <v>122170.6</v>
          </cell>
        </row>
        <row r="357">
          <cell r="B357" t="str">
            <v>8125202300</v>
          </cell>
          <cell r="C357">
            <v>1691748.88</v>
          </cell>
          <cell r="D357">
            <v>1239729.9099999999</v>
          </cell>
        </row>
        <row r="358">
          <cell r="B358" t="str">
            <v>8126102100</v>
          </cell>
          <cell r="C358">
            <v>752737</v>
          </cell>
          <cell r="D358">
            <v>1122504</v>
          </cell>
        </row>
        <row r="359">
          <cell r="B359" t="str">
            <v>8126102200</v>
          </cell>
          <cell r="C359">
            <v>422329.15</v>
          </cell>
          <cell r="D359">
            <v>329552.40000000002</v>
          </cell>
        </row>
        <row r="360">
          <cell r="B360" t="str">
            <v>8126102300</v>
          </cell>
          <cell r="C360">
            <v>1005000</v>
          </cell>
          <cell r="D360">
            <v>1177431</v>
          </cell>
        </row>
        <row r="361">
          <cell r="B361" t="str">
            <v>8126102500</v>
          </cell>
          <cell r="C361">
            <v>525580.24</v>
          </cell>
          <cell r="D361">
            <v>237622.76</v>
          </cell>
        </row>
        <row r="362">
          <cell r="B362" t="str">
            <v>8126202100</v>
          </cell>
          <cell r="C362">
            <v>842118.74</v>
          </cell>
          <cell r="D362">
            <v>504626.78</v>
          </cell>
        </row>
        <row r="363">
          <cell r="B363" t="str">
            <v>8127112100</v>
          </cell>
          <cell r="C363">
            <v>9587506.5700000003</v>
          </cell>
          <cell r="D363">
            <v>4665080.3499999996</v>
          </cell>
        </row>
        <row r="364">
          <cell r="B364" t="str">
            <v>8127122100</v>
          </cell>
          <cell r="C364">
            <v>2797095.31</v>
          </cell>
          <cell r="D364">
            <v>2174397.87</v>
          </cell>
        </row>
        <row r="365">
          <cell r="B365" t="str">
            <v>8127142100</v>
          </cell>
          <cell r="C365">
            <v>1529051.5</v>
          </cell>
          <cell r="D365">
            <v>1999593</v>
          </cell>
        </row>
        <row r="366">
          <cell r="B366" t="str">
            <v>8127802100</v>
          </cell>
          <cell r="C366">
            <v>334612</v>
          </cell>
          <cell r="D366">
            <v>278610</v>
          </cell>
        </row>
        <row r="367">
          <cell r="B367" t="str">
            <v>8127904900</v>
          </cell>
          <cell r="C367">
            <v>2267796.71</v>
          </cell>
          <cell r="D367">
            <v>1751387.33</v>
          </cell>
        </row>
        <row r="368">
          <cell r="B368" t="str">
            <v>8128102200</v>
          </cell>
          <cell r="C368">
            <v>260331.38</v>
          </cell>
          <cell r="D368">
            <v>337480.09</v>
          </cell>
        </row>
        <row r="369">
          <cell r="B369" t="str">
            <v>8128102500</v>
          </cell>
          <cell r="C369">
            <v>145757.44</v>
          </cell>
          <cell r="D369">
            <v>363492.9</v>
          </cell>
        </row>
        <row r="370">
          <cell r="B370" t="str">
            <v>8128102700</v>
          </cell>
          <cell r="C370">
            <v>580260.23</v>
          </cell>
          <cell r="D370">
            <v>768240.43</v>
          </cell>
        </row>
        <row r="371">
          <cell r="B371" t="str">
            <v>8128102800</v>
          </cell>
          <cell r="C371">
            <v>78908.19</v>
          </cell>
          <cell r="D371">
            <v>116979.4</v>
          </cell>
        </row>
        <row r="372">
          <cell r="B372" t="str">
            <v>8128202300</v>
          </cell>
          <cell r="C372">
            <v>259338.98</v>
          </cell>
          <cell r="D372">
            <v>406863.22</v>
          </cell>
        </row>
        <row r="373">
          <cell r="B373" t="str">
            <v>8128204900</v>
          </cell>
          <cell r="C373">
            <v>7117.29</v>
          </cell>
          <cell r="D373">
            <v>19675.47</v>
          </cell>
        </row>
        <row r="374">
          <cell r="B374" t="str">
            <v>8129002200</v>
          </cell>
          <cell r="C374">
            <v>738232.31999999995</v>
          </cell>
          <cell r="D374">
            <v>767923.33</v>
          </cell>
        </row>
        <row r="375">
          <cell r="B375" t="str">
            <v>8129002400</v>
          </cell>
          <cell r="C375">
            <v>-114000</v>
          </cell>
          <cell r="D375">
            <v>-686500</v>
          </cell>
        </row>
        <row r="376">
          <cell r="B376" t="str">
            <v>NAKLADOVE UCTY PO ALOKACI</v>
          </cell>
          <cell r="C376">
            <v>-165894655.88</v>
          </cell>
          <cell r="D376">
            <v>-148660743.72999999</v>
          </cell>
        </row>
        <row r="377">
          <cell r="B377" t="str">
            <v>FUNKCNÍ OBLAST ZÍSKÁNÍ POJ.SMLUV</v>
          </cell>
          <cell r="C377">
            <v>-109833944.88</v>
          </cell>
          <cell r="D377">
            <v>-99719461.980000004</v>
          </cell>
        </row>
        <row r="378">
          <cell r="B378" t="str">
            <v>8800002010</v>
          </cell>
          <cell r="C378">
            <v>-109833944.88</v>
          </cell>
          <cell r="D378">
            <v>-99719461.980000004</v>
          </cell>
        </row>
        <row r="379">
          <cell r="B379" t="str">
            <v>FUNKCNÍ OBLAST SPRÁVA POJ.SMLUV</v>
          </cell>
          <cell r="C379">
            <v>-52986237</v>
          </cell>
          <cell r="D379">
            <v>-46241746.75</v>
          </cell>
        </row>
        <row r="380">
          <cell r="B380" t="str">
            <v>8801002010</v>
          </cell>
          <cell r="C380">
            <v>-52986237</v>
          </cell>
          <cell r="D380">
            <v>-46241746.75</v>
          </cell>
        </row>
        <row r="381">
          <cell r="B381" t="str">
            <v>FUNKCNI OBLAST LIKVIDACE SKOD</v>
          </cell>
          <cell r="C381">
            <v>-3074474</v>
          </cell>
          <cell r="D381">
            <v>-2699535</v>
          </cell>
        </row>
        <row r="382">
          <cell r="B382" t="str">
            <v>8802002010</v>
          </cell>
          <cell r="C382">
            <v>-3074474</v>
          </cell>
          <cell r="D382">
            <v>-2699535</v>
          </cell>
        </row>
        <row r="383">
          <cell r="C383">
            <v>0</v>
          </cell>
          <cell r="D383">
            <v>0</v>
          </cell>
        </row>
        <row r="384">
          <cell r="B384" t="str">
            <v>2980702240</v>
          </cell>
          <cell r="C384">
            <v>0</v>
          </cell>
          <cell r="D384">
            <v>0</v>
          </cell>
        </row>
        <row r="385">
          <cell r="B385" t="str">
            <v>9300202010</v>
          </cell>
          <cell r="C385">
            <v>0</v>
          </cell>
        </row>
        <row r="386">
          <cell r="B386" t="str">
            <v>9300306990</v>
          </cell>
          <cell r="C386">
            <v>0</v>
          </cell>
          <cell r="D386">
            <v>0</v>
          </cell>
        </row>
        <row r="387">
          <cell r="B387" t="str">
            <v>9900002020</v>
          </cell>
          <cell r="C387">
            <v>0</v>
          </cell>
          <cell r="D387">
            <v>0</v>
          </cell>
        </row>
      </sheetData>
      <sheetData sheetId="5" refreshError="1">
        <row r="17">
          <cell r="B17" t="str">
            <v xml:space="preserve"> </v>
          </cell>
          <cell r="C17" t="str">
            <v>Porizovaci hodnota  #/000.2009 -  #/013.2009</v>
          </cell>
          <cell r="D17" t="str">
            <v>Odpisy  #/000.2009 -  #/013.2009</v>
          </cell>
          <cell r="E17" t="str">
            <v>Zustatková hodnota  #/000.2009 -  #/013.2009</v>
          </cell>
          <cell r="F17" t="str">
            <v>Porizovaci hodnota  #/000.2008 -  #/016.2008</v>
          </cell>
          <cell r="G17" t="str">
            <v>Odpisy  #/000.2008 -  #/016.2008</v>
          </cell>
          <cell r="H17" t="str">
            <v>Zustatková hodnota  #/000.2008 -  #/016.2008</v>
          </cell>
        </row>
        <row r="18">
          <cell r="B18" t="str">
            <v>A. AKTIVA CELKEM</v>
          </cell>
          <cell r="C18">
            <v>37689315.719999999</v>
          </cell>
          <cell r="D18">
            <v>-31445488.390000001</v>
          </cell>
          <cell r="E18">
            <v>6438627.3300000001</v>
          </cell>
          <cell r="F18">
            <v>48766985.57</v>
          </cell>
          <cell r="G18">
            <v>-45852198.759999998</v>
          </cell>
          <cell r="H18">
            <v>2907113.81</v>
          </cell>
        </row>
        <row r="19">
          <cell r="B19" t="str">
            <v>A.B. DLOUHODOBÝ NEHMOTNÝ MAJETEK</v>
          </cell>
          <cell r="C19">
            <v>18118005.68</v>
          </cell>
          <cell r="D19">
            <v>-17664930.539999999</v>
          </cell>
          <cell r="E19">
            <v>453075.14</v>
          </cell>
          <cell r="F19">
            <v>32170549.260000002</v>
          </cell>
          <cell r="G19">
            <v>-31535634.27</v>
          </cell>
          <cell r="H19">
            <v>634914.99</v>
          </cell>
        </row>
        <row r="20">
          <cell r="B20" t="str">
            <v>A.B.0.DLOUH.NEHM.MAJETEK-#ÁST</v>
          </cell>
          <cell r="C20">
            <v>18013713.789999999</v>
          </cell>
          <cell r="D20">
            <v>-17638137.780000001</v>
          </cell>
          <cell r="E20">
            <v>375576.01</v>
          </cell>
          <cell r="F20">
            <v>18013713.789999999</v>
          </cell>
          <cell r="G20">
            <v>-17378798.800000001</v>
          </cell>
          <cell r="H20">
            <v>634914.99</v>
          </cell>
        </row>
        <row r="21">
          <cell r="B21" t="str">
            <v>1150201010</v>
          </cell>
          <cell r="C21">
            <v>18013713.789999999</v>
          </cell>
          <cell r="D21">
            <v>-17638137.780000001</v>
          </cell>
          <cell r="E21">
            <v>375576.01</v>
          </cell>
          <cell r="F21">
            <v>18013713.789999999</v>
          </cell>
          <cell r="G21">
            <v>-17378798.800000001</v>
          </cell>
          <cell r="H21">
            <v>634914.99</v>
          </cell>
        </row>
        <row r="22">
          <cell r="B22" t="str">
            <v>A.B.A.Z#IZOVACÍ VÝD.</v>
          </cell>
          <cell r="C22">
            <v>104291.89</v>
          </cell>
          <cell r="D22">
            <v>-26792.76</v>
          </cell>
          <cell r="E22">
            <v>77499.13</v>
          </cell>
          <cell r="F22">
            <v>14156835.470000001</v>
          </cell>
          <cell r="G22">
            <v>-14156835.470000001</v>
          </cell>
          <cell r="H22">
            <v>0</v>
          </cell>
        </row>
        <row r="23">
          <cell r="B23" t="str">
            <v>1170001010</v>
          </cell>
          <cell r="C23">
            <v>104291.89</v>
          </cell>
          <cell r="D23">
            <v>-26792.76</v>
          </cell>
          <cell r="E23">
            <v>77499.13</v>
          </cell>
          <cell r="F23">
            <v>14156835.470000001</v>
          </cell>
          <cell r="G23">
            <v>-14156835.470000001</v>
          </cell>
          <cell r="H23">
            <v>0</v>
          </cell>
        </row>
        <row r="24">
          <cell r="B24" t="str">
            <v>A.F. OSTATNÍ AKTIVA</v>
          </cell>
          <cell r="C24">
            <v>19571310.039999999</v>
          </cell>
          <cell r="D24">
            <v>-13780557.85</v>
          </cell>
          <cell r="E24">
            <v>5790752.1900000004</v>
          </cell>
          <cell r="F24">
            <v>16596436.310000001</v>
          </cell>
          <cell r="G24">
            <v>-14316564.49</v>
          </cell>
          <cell r="H24">
            <v>2279871.8199999998</v>
          </cell>
        </row>
        <row r="25">
          <cell r="B25" t="str">
            <v>A.F.I.DLOUH.HMOT.MAJET. A ZÁSOBY</v>
          </cell>
          <cell r="C25">
            <v>19571310.039999999</v>
          </cell>
          <cell r="D25">
            <v>-13780557.85</v>
          </cell>
          <cell r="E25">
            <v>5790752.1900000004</v>
          </cell>
          <cell r="F25">
            <v>16596436.310000001</v>
          </cell>
          <cell r="G25">
            <v>-14316564.49</v>
          </cell>
          <cell r="H25">
            <v>2279871.8199999998</v>
          </cell>
        </row>
        <row r="26">
          <cell r="B26" t="str">
            <v>1910201030</v>
          </cell>
          <cell r="C26">
            <v>2421935.94</v>
          </cell>
          <cell r="D26">
            <v>-1502419.62</v>
          </cell>
          <cell r="E26">
            <v>919516.32</v>
          </cell>
          <cell r="F26">
            <v>2041977.5</v>
          </cell>
          <cell r="G26">
            <v>-1423515.61</v>
          </cell>
          <cell r="H26">
            <v>618461.89</v>
          </cell>
        </row>
        <row r="27">
          <cell r="B27" t="str">
            <v>1910501010</v>
          </cell>
          <cell r="C27">
            <v>4431653.1100000003</v>
          </cell>
          <cell r="D27">
            <v>-3041178.89</v>
          </cell>
          <cell r="E27">
            <v>1390474.22</v>
          </cell>
          <cell r="F27">
            <v>2895421.45</v>
          </cell>
          <cell r="G27">
            <v>-2895421.45</v>
          </cell>
          <cell r="H27">
            <v>0</v>
          </cell>
        </row>
        <row r="28">
          <cell r="B28" t="str">
            <v>1910101010</v>
          </cell>
          <cell r="C28">
            <v>8436607.0700000003</v>
          </cell>
          <cell r="D28">
            <v>-7718731.4400000004</v>
          </cell>
          <cell r="E28">
            <v>717875.63</v>
          </cell>
          <cell r="F28">
            <v>8347765.8300000001</v>
          </cell>
          <cell r="G28">
            <v>-7814487.8799999999</v>
          </cell>
          <cell r="H28">
            <v>533277.94999999995</v>
          </cell>
        </row>
        <row r="29">
          <cell r="B29" t="str">
            <v>1910501080</v>
          </cell>
          <cell r="C29">
            <v>4281113.92</v>
          </cell>
          <cell r="D29">
            <v>-1518227.9</v>
          </cell>
          <cell r="E29">
            <v>2762886.02</v>
          </cell>
          <cell r="F29">
            <v>3311271.53</v>
          </cell>
          <cell r="G29">
            <v>-2183139.5499999998</v>
          </cell>
          <cell r="H29">
            <v>1128131.98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P#ECHODNÉ Ú#TY AKTIV</v>
          </cell>
          <cell r="E31">
            <v>194800</v>
          </cell>
          <cell r="H31">
            <v>-7673</v>
          </cell>
        </row>
        <row r="32">
          <cell r="B32" t="str">
            <v>A.G.III.OSTATNÍ P#ECH.Ú#TY AKTIV</v>
          </cell>
          <cell r="E32">
            <v>194800</v>
          </cell>
          <cell r="H32">
            <v>-7673</v>
          </cell>
        </row>
        <row r="33">
          <cell r="B33" t="str">
            <v>A.G.III.A.DOHADNÉ POLO#KY AKTIV.</v>
          </cell>
          <cell r="E33">
            <v>194800</v>
          </cell>
          <cell r="H33">
            <v>-7673</v>
          </cell>
        </row>
      </sheetData>
      <sheetData sheetId="6" refreshError="1">
        <row r="16">
          <cell r="B16" t="str">
            <v xml:space="preserve"> </v>
          </cell>
          <cell r="C16" t="str">
            <v>Cas.rozlisené poriz.náklady-ZIVOT #/000.2009 -  #/013.2009</v>
          </cell>
          <cell r="D16" t="str">
            <v>Cas.rozlisené poriz.nákl.-NEZIVOT #/000.2009 -   #/013.2009</v>
          </cell>
          <cell r="E16" t="str">
            <v>Cas.rozlisené poriz.náklady-ZIVOT #/000.2008 -  #/016.2008</v>
          </cell>
          <cell r="F16" t="str">
            <v>Cas.rozlisené poriz.nákl.-NEZIVOT #/000.2008 -  #/016.2008</v>
          </cell>
        </row>
        <row r="17">
          <cell r="B17" t="str">
            <v>1710002010</v>
          </cell>
          <cell r="C17">
            <v>50612611.229999997</v>
          </cell>
          <cell r="D17">
            <v>8051517</v>
          </cell>
          <cell r="E17">
            <v>52455797.100000001</v>
          </cell>
          <cell r="F17">
            <v>6070191</v>
          </cell>
        </row>
        <row r="18">
          <cell r="C18">
            <v>50612611.229999997</v>
          </cell>
          <cell r="D18">
            <v>8051517</v>
          </cell>
          <cell r="E18">
            <v>52455797.100000001</v>
          </cell>
          <cell r="F18">
            <v>6070191</v>
          </cell>
        </row>
      </sheetData>
      <sheetData sheetId="7" refreshError="1">
        <row r="17">
          <cell r="B17" t="str">
            <v xml:space="preserve"> </v>
          </cell>
          <cell r="C17" t="str">
            <v>Zivot-kapital  #/000.2009 -  #/013.2009</v>
          </cell>
          <cell r="D17" t="str">
            <v>Zivot-riziko  #/000.2009 -  #/013.2009</v>
          </cell>
          <cell r="E17" t="str">
            <v>Zivot-duchod  #/000.2009 -  #/013.2009</v>
          </cell>
          <cell r="F17" t="str">
            <v>Zivot-investicni ZP  #/000.2009 -  #/013.2009</v>
          </cell>
          <cell r="G17" t="str">
            <v>ZIVOT-celkem  #/000.2009 -  #/013.2009</v>
          </cell>
          <cell r="H17" t="str">
            <v>Nezivot-uraz  #/000.2009 -  #/013.2009</v>
          </cell>
          <cell r="I17" t="str">
            <v>Nezivot-LVZ  #/000.2009 -  #/013.2009</v>
          </cell>
          <cell r="J17" t="str">
            <v>Nezivot-nemoc  #/000.2009 -  #/013.2009</v>
          </cell>
          <cell r="K17" t="str">
            <v>Nezivot-pozar soukr.  #/000.2009 -  #/013.2009</v>
          </cell>
          <cell r="L17" t="str">
            <v>Nezivot-domacnost  #/000.2009 -  #/013.2009</v>
          </cell>
          <cell r="M17" t="str">
            <v>Nezivot-elektrozarizeni  #/000.2009 -  #/013.2009</v>
          </cell>
          <cell r="N17" t="str">
            <v>Nezivot-voda z vodovodu  #/000.2009 -  #/013.2009</v>
          </cell>
          <cell r="O17" t="str">
            <v>Nezivot-vichrice  #/000.2009 -  #/013.2009</v>
          </cell>
          <cell r="P17" t="str">
            <v>Nezivot-odpovednost  #/000.2009 -  #/013.2009</v>
          </cell>
          <cell r="Q17" t="str">
            <v>Nezivot-pravni ochrana  #/000.2009 -  #/013.2009</v>
          </cell>
          <cell r="R17" t="str">
            <v>NEZIVOT-celkem  #/000.2009 -  #/013.2009</v>
          </cell>
          <cell r="S17" t="str">
            <v>TECHNICKE REZERVY-CELKEM  #/000.2009 -  #/013.2009</v>
          </cell>
          <cell r="T17" t="str">
            <v>Zivot-kapital  #/000.2008 -  #/016.2008</v>
          </cell>
          <cell r="U17" t="str">
            <v>Zivot-riziko  #/000.2008 -  #/016.2008</v>
          </cell>
          <cell r="V17" t="str">
            <v>Zivot-duchod  #/000.2008 -  #/016.2008</v>
          </cell>
          <cell r="W17" t="str">
            <v>Zivot-investicni ZP  #/000.2008 -  #/016.2008</v>
          </cell>
          <cell r="X17" t="str">
            <v>ZIVOT-celkem  #/000.2008 -  #/016.2008</v>
          </cell>
          <cell r="Y17" t="str">
            <v>Nezivot-uraz  #/000.2008 -  #/016.2008</v>
          </cell>
          <cell r="Z17" t="str">
            <v>Nezivot-LVZ  #/000.2008 -  #/016.2008</v>
          </cell>
          <cell r="AA17" t="str">
            <v>Nezivot-nemoc  #/000.2008 -  #/016.2008</v>
          </cell>
          <cell r="AB17" t="str">
            <v>Nezivot-pozar soukr.  #/000.2008 -  #/016.2008</v>
          </cell>
          <cell r="AC17" t="str">
            <v>Nezivot-domacnost  #/000.2008 -  #/016.2008</v>
          </cell>
          <cell r="AD17" t="str">
            <v>Nezivot-elektrozarizeni  #/000.2008 -  #/016.2008</v>
          </cell>
          <cell r="AE17" t="str">
            <v>Nezivot-voda z vodovodu  #/000.2008 -  #/016.2008</v>
          </cell>
          <cell r="AF17" t="str">
            <v>Nezivot-vichrice  #/000.2008 -  #/016.2008</v>
          </cell>
          <cell r="AG17" t="str">
            <v>Nezivot-odpovednost  #/000.2008 -  #/016.2008</v>
          </cell>
          <cell r="AH17" t="str">
            <v>Nezivot-pravni ochrana  #/000.2008 -  #/016.2008</v>
          </cell>
          <cell r="AI17" t="str">
            <v>NEZIVOT-celkem  #/000.2008 -  #/016.2008</v>
          </cell>
        </row>
        <row r="18">
          <cell r="B18" t="str">
            <v>P. PASIVA CELKEM</v>
          </cell>
          <cell r="C18">
            <v>-507721417.92000002</v>
          </cell>
          <cell r="D18">
            <v>-7701874.8300000001</v>
          </cell>
          <cell r="E18">
            <v>-278838374.18000001</v>
          </cell>
          <cell r="F18">
            <v>-51409870.409999996</v>
          </cell>
          <cell r="G18">
            <v>-845671537.34000003</v>
          </cell>
          <cell r="H18">
            <v>-38164939.020000003</v>
          </cell>
          <cell r="I18">
            <v>-41996913.539999999</v>
          </cell>
          <cell r="J18">
            <v>-75997.289999999994</v>
          </cell>
          <cell r="K18">
            <v>-293674.33</v>
          </cell>
          <cell r="L18">
            <v>-218682.94</v>
          </cell>
          <cell r="N18">
            <v>-14215</v>
          </cell>
          <cell r="O18">
            <v>-61000</v>
          </cell>
          <cell r="P18">
            <v>-417183.93</v>
          </cell>
          <cell r="Q18">
            <v>0</v>
          </cell>
          <cell r="R18">
            <v>-81242606.049999997</v>
          </cell>
          <cell r="S18">
            <v>-926914143.38999999</v>
          </cell>
          <cell r="T18">
            <v>-460311749</v>
          </cell>
          <cell r="U18">
            <v>-7434184.2699999996</v>
          </cell>
          <cell r="V18">
            <v>-182247076.22</v>
          </cell>
          <cell r="W18">
            <v>-12685118.92</v>
          </cell>
          <cell r="X18">
            <v>-662678128.40999997</v>
          </cell>
          <cell r="Y18">
            <v>-35468154.140000001</v>
          </cell>
          <cell r="Z18">
            <v>-38007065.32</v>
          </cell>
          <cell r="AA18">
            <v>-77213.81</v>
          </cell>
          <cell r="AB18">
            <v>-184970.32</v>
          </cell>
          <cell r="AC18">
            <v>-180695.01</v>
          </cell>
          <cell r="AE18">
            <v>-8443</v>
          </cell>
          <cell r="AF18">
            <v>-135960</v>
          </cell>
          <cell r="AG18">
            <v>-91400.92</v>
          </cell>
          <cell r="AH18">
            <v>0</v>
          </cell>
          <cell r="AI18">
            <v>-74153902.519999996</v>
          </cell>
        </row>
        <row r="19">
          <cell r="B19" t="str">
            <v>P.C. TECHNICKÉ REZERVY</v>
          </cell>
          <cell r="C19">
            <v>-507721417.92000002</v>
          </cell>
          <cell r="D19">
            <v>-7701874.8300000001</v>
          </cell>
          <cell r="E19">
            <v>-278838374.18000001</v>
          </cell>
          <cell r="F19">
            <v>-2422710.8199999998</v>
          </cell>
          <cell r="G19">
            <v>-796684377.75</v>
          </cell>
          <cell r="H19">
            <v>-38164939.020000003</v>
          </cell>
          <cell r="I19">
            <v>-41996913.539999999</v>
          </cell>
          <cell r="J19">
            <v>-75997.289999999994</v>
          </cell>
          <cell r="K19">
            <v>-293674.33</v>
          </cell>
          <cell r="L19">
            <v>-218682.94</v>
          </cell>
          <cell r="N19">
            <v>-14215</v>
          </cell>
          <cell r="O19">
            <v>-61000</v>
          </cell>
          <cell r="P19">
            <v>-417183.93</v>
          </cell>
          <cell r="Q19">
            <v>0</v>
          </cell>
          <cell r="R19">
            <v>-81242606.049999997</v>
          </cell>
          <cell r="S19">
            <v>-877926983.79999995</v>
          </cell>
          <cell r="T19">
            <v>-460311749</v>
          </cell>
          <cell r="U19">
            <v>-7434184.2699999996</v>
          </cell>
          <cell r="V19">
            <v>-182247076.22</v>
          </cell>
          <cell r="W19">
            <v>-428822.32</v>
          </cell>
          <cell r="X19">
            <v>-650421831.80999994</v>
          </cell>
          <cell r="Y19">
            <v>-35468154.140000001</v>
          </cell>
          <cell r="Z19">
            <v>-38007065.32</v>
          </cell>
          <cell r="AA19">
            <v>-77213.81</v>
          </cell>
          <cell r="AB19">
            <v>-184970.32</v>
          </cell>
          <cell r="AC19">
            <v>-180695.01</v>
          </cell>
          <cell r="AE19">
            <v>-8443</v>
          </cell>
          <cell r="AF19">
            <v>-135960</v>
          </cell>
          <cell r="AG19">
            <v>-91400.92</v>
          </cell>
          <cell r="AH19">
            <v>0</v>
          </cell>
          <cell r="AI19">
            <v>-74153902.519999996</v>
          </cell>
        </row>
        <row r="20">
          <cell r="B20" t="str">
            <v>P.C.1.REZ.NA NEZASL.POJ-#ISTÁ V.</v>
          </cell>
          <cell r="C20">
            <v>-7682271.6399999997</v>
          </cell>
          <cell r="D20">
            <v>-441151.83</v>
          </cell>
          <cell r="E20">
            <v>-5150850.18</v>
          </cell>
          <cell r="F20">
            <v>0</v>
          </cell>
          <cell r="G20">
            <v>-13274273.65</v>
          </cell>
          <cell r="H20">
            <v>-4148924.02</v>
          </cell>
          <cell r="I20">
            <v>-32108928.690000001</v>
          </cell>
          <cell r="J20">
            <v>-35253.29</v>
          </cell>
          <cell r="K20">
            <v>-311527.23</v>
          </cell>
          <cell r="L20">
            <v>-142251.54</v>
          </cell>
          <cell r="P20">
            <v>-81917.13</v>
          </cell>
          <cell r="Q20">
            <v>0</v>
          </cell>
          <cell r="R20">
            <v>-36828801.899999999</v>
          </cell>
          <cell r="S20">
            <v>-50103075.549999997</v>
          </cell>
          <cell r="T20">
            <v>-7904893.7199999997</v>
          </cell>
          <cell r="U20">
            <v>-401636.27</v>
          </cell>
          <cell r="V20">
            <v>-4650820.22</v>
          </cell>
          <cell r="W20">
            <v>0</v>
          </cell>
          <cell r="X20">
            <v>-12957350.210000001</v>
          </cell>
          <cell r="Y20">
            <v>-3877614.14</v>
          </cell>
          <cell r="Z20">
            <v>-28086479.77</v>
          </cell>
          <cell r="AA20">
            <v>-33263.81</v>
          </cell>
          <cell r="AB20">
            <v>-273501.42</v>
          </cell>
          <cell r="AC20">
            <v>-123770.61</v>
          </cell>
          <cell r="AG20">
            <v>-70328.52</v>
          </cell>
          <cell r="AH20">
            <v>0</v>
          </cell>
          <cell r="AI20">
            <v>-32464958.27</v>
          </cell>
        </row>
        <row r="21">
          <cell r="B21" t="str">
            <v>P.C.1.A.REZ.NA NEZASL.POJ.-HR.V.</v>
          </cell>
          <cell r="C21">
            <v>-7682271.6399999997</v>
          </cell>
          <cell r="D21">
            <v>-441151.83</v>
          </cell>
          <cell r="E21">
            <v>-5150850.18</v>
          </cell>
          <cell r="F21">
            <v>0</v>
          </cell>
          <cell r="G21">
            <v>-13274273.65</v>
          </cell>
          <cell r="H21">
            <v>-4148924.02</v>
          </cell>
          <cell r="I21">
            <v>-32108928.690000001</v>
          </cell>
          <cell r="J21">
            <v>-35253.29</v>
          </cell>
          <cell r="K21">
            <v>-1557636.17</v>
          </cell>
          <cell r="L21">
            <v>-711257.69</v>
          </cell>
          <cell r="P21">
            <v>-204792.82</v>
          </cell>
          <cell r="Q21">
            <v>-8339.92</v>
          </cell>
          <cell r="R21">
            <v>-38775132.600000001</v>
          </cell>
          <cell r="S21">
            <v>-52049406.25</v>
          </cell>
          <cell r="T21">
            <v>-7904893.7199999997</v>
          </cell>
          <cell r="U21">
            <v>-401636.27</v>
          </cell>
          <cell r="V21">
            <v>-4650820.22</v>
          </cell>
          <cell r="W21">
            <v>0</v>
          </cell>
          <cell r="X21">
            <v>-12957350.210000001</v>
          </cell>
          <cell r="Y21">
            <v>-3877614.14</v>
          </cell>
          <cell r="Z21">
            <v>-28086479.77</v>
          </cell>
          <cell r="AA21">
            <v>-33263.81</v>
          </cell>
          <cell r="AB21">
            <v>-1367507.11</v>
          </cell>
          <cell r="AC21">
            <v>-618853.06000000006</v>
          </cell>
          <cell r="AG21">
            <v>-175821.31</v>
          </cell>
          <cell r="AH21">
            <v>-9289.06</v>
          </cell>
          <cell r="AI21">
            <v>-34168828.259999998</v>
          </cell>
        </row>
        <row r="22">
          <cell r="B22" t="str">
            <v>2320402020</v>
          </cell>
          <cell r="C22">
            <v>-7682271.6399999997</v>
          </cell>
          <cell r="D22">
            <v>-441151.83</v>
          </cell>
          <cell r="E22">
            <v>-5150850.18</v>
          </cell>
          <cell r="F22">
            <v>0</v>
          </cell>
          <cell r="G22">
            <v>-13274273.65</v>
          </cell>
          <cell r="H22">
            <v>-4148924.02</v>
          </cell>
          <cell r="I22">
            <v>-32108928.690000001</v>
          </cell>
          <cell r="J22">
            <v>-35253.29</v>
          </cell>
          <cell r="K22">
            <v>-1557636.17</v>
          </cell>
          <cell r="L22">
            <v>-711257.69</v>
          </cell>
          <cell r="P22">
            <v>-204792.82</v>
          </cell>
          <cell r="Q22">
            <v>-8339.92</v>
          </cell>
          <cell r="R22">
            <v>-38775132.600000001</v>
          </cell>
          <cell r="S22">
            <v>-52049406.25</v>
          </cell>
          <cell r="T22">
            <v>-7904893.7199999997</v>
          </cell>
          <cell r="U22">
            <v>-401636.27</v>
          </cell>
          <cell r="V22">
            <v>-4650820.22</v>
          </cell>
          <cell r="W22">
            <v>0</v>
          </cell>
          <cell r="X22">
            <v>-12957350.210000001</v>
          </cell>
          <cell r="Y22">
            <v>-3877614.14</v>
          </cell>
          <cell r="Z22">
            <v>-28086479.77</v>
          </cell>
          <cell r="AA22">
            <v>-33263.81</v>
          </cell>
          <cell r="AB22">
            <v>-1367507.11</v>
          </cell>
          <cell r="AC22">
            <v>-618853.06000000006</v>
          </cell>
          <cell r="AG22">
            <v>-175821.31</v>
          </cell>
          <cell r="AH22">
            <v>-9289.06</v>
          </cell>
          <cell r="AI22">
            <v>-34168828.259999998</v>
          </cell>
        </row>
        <row r="23">
          <cell r="B23" t="str">
            <v>P.C.1.B.REZ.NA NEZASL.POJ.-ZAJ.</v>
          </cell>
          <cell r="K23">
            <v>1246108.94</v>
          </cell>
          <cell r="L23">
            <v>569006.15</v>
          </cell>
          <cell r="P23">
            <v>122875.69</v>
          </cell>
          <cell r="Q23">
            <v>8339.92</v>
          </cell>
          <cell r="R23">
            <v>1946330.7</v>
          </cell>
          <cell r="S23">
            <v>1946330.7</v>
          </cell>
          <cell r="AB23">
            <v>1094005.69</v>
          </cell>
          <cell r="AC23">
            <v>495082.45</v>
          </cell>
          <cell r="AG23">
            <v>105492.79</v>
          </cell>
          <cell r="AH23">
            <v>9289.06</v>
          </cell>
          <cell r="AI23">
            <v>1703869.99</v>
          </cell>
        </row>
        <row r="24">
          <cell r="B24" t="str">
            <v>1420402020</v>
          </cell>
          <cell r="K24">
            <v>1246108.94</v>
          </cell>
          <cell r="L24">
            <v>569006.15</v>
          </cell>
          <cell r="P24">
            <v>122875.69</v>
          </cell>
          <cell r="Q24">
            <v>8339.92</v>
          </cell>
          <cell r="R24">
            <v>1946330.7</v>
          </cell>
          <cell r="S24">
            <v>1946330.7</v>
          </cell>
          <cell r="AB24">
            <v>1094005.69</v>
          </cell>
          <cell r="AC24">
            <v>495082.45</v>
          </cell>
          <cell r="AG24">
            <v>105492.79</v>
          </cell>
          <cell r="AH24">
            <v>9289.06</v>
          </cell>
          <cell r="AI24">
            <v>1703869.99</v>
          </cell>
        </row>
        <row r="25">
          <cell r="B25" t="str">
            <v>P.C.2.REZ.POJ.#IVOT.POJ.-#ISTÁ V</v>
          </cell>
          <cell r="C25">
            <v>-482063316.27999997</v>
          </cell>
          <cell r="D25">
            <v>-4351265</v>
          </cell>
          <cell r="E25">
            <v>-263474853</v>
          </cell>
          <cell r="F25">
            <v>-2422710.8199999998</v>
          </cell>
          <cell r="G25">
            <v>-752312145.10000002</v>
          </cell>
          <cell r="S25">
            <v>-752312145.10000002</v>
          </cell>
          <cell r="T25">
            <v>-436168250.27999997</v>
          </cell>
          <cell r="U25">
            <v>-4379406</v>
          </cell>
          <cell r="V25">
            <v>-172304964</v>
          </cell>
          <cell r="W25">
            <v>-428822.32</v>
          </cell>
          <cell r="X25">
            <v>-613281442.60000002</v>
          </cell>
        </row>
        <row r="26">
          <cell r="B26" t="str">
            <v>P.C.2.A.REZ.POJISTN.#IVOT.POJ-HR</v>
          </cell>
          <cell r="C26">
            <v>-482063316.27999997</v>
          </cell>
          <cell r="D26">
            <v>-4351265</v>
          </cell>
          <cell r="E26">
            <v>-263474853</v>
          </cell>
          <cell r="F26">
            <v>-2422710.8199999998</v>
          </cell>
          <cell r="G26">
            <v>-752312145.10000002</v>
          </cell>
          <cell r="S26">
            <v>-752312145.10000002</v>
          </cell>
          <cell r="T26">
            <v>-436168250.27999997</v>
          </cell>
          <cell r="U26">
            <v>-4379406</v>
          </cell>
          <cell r="V26">
            <v>-172304964</v>
          </cell>
          <cell r="W26">
            <v>-428822.32</v>
          </cell>
          <cell r="X26">
            <v>-613281442.60000002</v>
          </cell>
        </row>
        <row r="27">
          <cell r="B27" t="str">
            <v>2320402010</v>
          </cell>
          <cell r="C27">
            <v>-482063316.27999997</v>
          </cell>
          <cell r="D27">
            <v>-4351265</v>
          </cell>
          <cell r="E27">
            <v>-263474853</v>
          </cell>
          <cell r="F27">
            <v>-2422710.8199999998</v>
          </cell>
          <cell r="G27">
            <v>-752312145.10000002</v>
          </cell>
          <cell r="S27">
            <v>-752312145.10000002</v>
          </cell>
          <cell r="T27">
            <v>-436168250.27999997</v>
          </cell>
          <cell r="U27">
            <v>-4379406</v>
          </cell>
          <cell r="V27">
            <v>-172304964</v>
          </cell>
          <cell r="W27">
            <v>-428822.32</v>
          </cell>
          <cell r="X27">
            <v>-613281442.60000002</v>
          </cell>
        </row>
        <row r="28">
          <cell r="B28" t="str">
            <v>P.C.3.REZ.NA POJ.PLN#NÍ-#ISTÁ V.</v>
          </cell>
          <cell r="C28">
            <v>-4308092</v>
          </cell>
          <cell r="D28">
            <v>-362941</v>
          </cell>
          <cell r="E28">
            <v>-102643</v>
          </cell>
          <cell r="G28">
            <v>-4773676</v>
          </cell>
          <cell r="H28">
            <v>-34016015</v>
          </cell>
          <cell r="I28">
            <v>-9887984.8499999996</v>
          </cell>
          <cell r="J28">
            <v>-40744</v>
          </cell>
          <cell r="K28">
            <v>17852.900000000001</v>
          </cell>
          <cell r="L28">
            <v>-76431.399999999994</v>
          </cell>
          <cell r="N28">
            <v>-14215</v>
          </cell>
          <cell r="O28">
            <v>-61000</v>
          </cell>
          <cell r="P28">
            <v>-335266.8</v>
          </cell>
          <cell r="R28">
            <v>-44413804.149999999</v>
          </cell>
          <cell r="S28">
            <v>-49187480.149999999</v>
          </cell>
          <cell r="T28">
            <v>-3681209</v>
          </cell>
          <cell r="U28">
            <v>-405884</v>
          </cell>
          <cell r="V28">
            <v>-28406</v>
          </cell>
          <cell r="X28">
            <v>-4115499</v>
          </cell>
          <cell r="Y28">
            <v>-31590540</v>
          </cell>
          <cell r="Z28">
            <v>-9920585.5500000007</v>
          </cell>
          <cell r="AA28">
            <v>-43950</v>
          </cell>
          <cell r="AB28">
            <v>88531.1</v>
          </cell>
          <cell r="AC28">
            <v>-56924.4</v>
          </cell>
          <cell r="AE28">
            <v>-8443</v>
          </cell>
          <cell r="AF28">
            <v>-135960</v>
          </cell>
          <cell r="AG28">
            <v>-21072.400000000001</v>
          </cell>
          <cell r="AI28">
            <v>-41688944.25</v>
          </cell>
        </row>
        <row r="29">
          <cell r="B29" t="str">
            <v>P.C.3.A.REZERVA NA POJ.PLN.-HRUB</v>
          </cell>
          <cell r="C29">
            <v>-5485092</v>
          </cell>
          <cell r="D29">
            <v>-362941</v>
          </cell>
          <cell r="E29">
            <v>-102643</v>
          </cell>
          <cell r="G29">
            <v>-5950676</v>
          </cell>
          <cell r="H29">
            <v>-43328233</v>
          </cell>
          <cell r="I29">
            <v>-10514380.33</v>
          </cell>
          <cell r="J29">
            <v>-40744</v>
          </cell>
          <cell r="K29">
            <v>-366052</v>
          </cell>
          <cell r="L29">
            <v>-517965</v>
          </cell>
          <cell r="N29">
            <v>-14215</v>
          </cell>
          <cell r="O29">
            <v>-58600</v>
          </cell>
          <cell r="P29">
            <v>-838167</v>
          </cell>
          <cell r="R29">
            <v>-55678356.329999998</v>
          </cell>
          <cell r="S29">
            <v>-61629032.329999998</v>
          </cell>
          <cell r="T29">
            <v>-3681209</v>
          </cell>
          <cell r="U29">
            <v>-405884</v>
          </cell>
          <cell r="V29">
            <v>-28406</v>
          </cell>
          <cell r="X29">
            <v>-4115499</v>
          </cell>
          <cell r="Y29">
            <v>-35141129</v>
          </cell>
          <cell r="Z29">
            <v>-9920585.5500000007</v>
          </cell>
          <cell r="AA29">
            <v>-43950</v>
          </cell>
          <cell r="AB29">
            <v>-209795</v>
          </cell>
          <cell r="AC29">
            <v>-449212</v>
          </cell>
          <cell r="AE29">
            <v>-14215</v>
          </cell>
          <cell r="AF29">
            <v>-19000</v>
          </cell>
          <cell r="AG29">
            <v>-52681</v>
          </cell>
          <cell r="AI29">
            <v>-45850567.549999997</v>
          </cell>
        </row>
        <row r="30">
          <cell r="B30" t="str">
            <v>2330002010</v>
          </cell>
          <cell r="C30">
            <v>-1679000</v>
          </cell>
          <cell r="D30">
            <v>-2000</v>
          </cell>
          <cell r="G30">
            <v>-1681000</v>
          </cell>
          <cell r="H30">
            <v>-13806859</v>
          </cell>
          <cell r="I30">
            <v>-2851128.23</v>
          </cell>
          <cell r="J30">
            <v>-5500</v>
          </cell>
          <cell r="K30">
            <v>-40968</v>
          </cell>
          <cell r="L30">
            <v>-123400</v>
          </cell>
          <cell r="N30">
            <v>0</v>
          </cell>
          <cell r="O30">
            <v>-52200</v>
          </cell>
          <cell r="P30">
            <v>-807800</v>
          </cell>
          <cell r="R30">
            <v>-17687855.23</v>
          </cell>
          <cell r="S30">
            <v>-19368855.23</v>
          </cell>
          <cell r="T30">
            <v>-806520</v>
          </cell>
          <cell r="U30">
            <v>-152000</v>
          </cell>
          <cell r="X30">
            <v>-958520</v>
          </cell>
          <cell r="Y30">
            <v>-3405523</v>
          </cell>
          <cell r="Z30">
            <v>-573348.55000000005</v>
          </cell>
          <cell r="AA30">
            <v>0</v>
          </cell>
          <cell r="AB30">
            <v>-12600</v>
          </cell>
          <cell r="AC30">
            <v>-18786</v>
          </cell>
          <cell r="AE30">
            <v>-7215</v>
          </cell>
          <cell r="AF30">
            <v>-19000</v>
          </cell>
          <cell r="AG30">
            <v>0</v>
          </cell>
          <cell r="AI30">
            <v>-4036472.55</v>
          </cell>
        </row>
        <row r="31">
          <cell r="B31" t="str">
            <v>2331002010</v>
          </cell>
          <cell r="C31">
            <v>-1035145</v>
          </cell>
          <cell r="D31">
            <v>-138964</v>
          </cell>
          <cell r="E31">
            <v>-83333</v>
          </cell>
          <cell r="G31">
            <v>-1257442</v>
          </cell>
          <cell r="H31">
            <v>-8185487</v>
          </cell>
          <cell r="I31">
            <v>-5066427</v>
          </cell>
          <cell r="J31">
            <v>-12797</v>
          </cell>
          <cell r="K31">
            <v>-156141</v>
          </cell>
          <cell r="L31">
            <v>-96616</v>
          </cell>
          <cell r="P31">
            <v>-9418</v>
          </cell>
          <cell r="R31">
            <v>-13526886</v>
          </cell>
          <cell r="S31">
            <v>-14784328</v>
          </cell>
          <cell r="T31">
            <v>-824205</v>
          </cell>
          <cell r="U31">
            <v>-67000</v>
          </cell>
          <cell r="V31">
            <v>-7490</v>
          </cell>
          <cell r="X31">
            <v>-898695</v>
          </cell>
          <cell r="Y31">
            <v>-8815967</v>
          </cell>
          <cell r="Z31">
            <v>-2319148</v>
          </cell>
          <cell r="AA31">
            <v>-11727</v>
          </cell>
          <cell r="AB31">
            <v>-57560</v>
          </cell>
          <cell r="AC31">
            <v>-141317</v>
          </cell>
          <cell r="AG31">
            <v>-11052</v>
          </cell>
          <cell r="AI31">
            <v>-11356771</v>
          </cell>
        </row>
        <row r="32">
          <cell r="B32" t="str">
            <v>2340002010</v>
          </cell>
          <cell r="C32">
            <v>-991662</v>
          </cell>
          <cell r="D32">
            <v>-202000</v>
          </cell>
          <cell r="G32">
            <v>-1193662</v>
          </cell>
          <cell r="H32">
            <v>-21335887</v>
          </cell>
          <cell r="I32">
            <v>-2596825.1</v>
          </cell>
          <cell r="J32">
            <v>-5200</v>
          </cell>
          <cell r="K32">
            <v>-62800</v>
          </cell>
          <cell r="L32">
            <v>-162381</v>
          </cell>
          <cell r="N32">
            <v>-14215</v>
          </cell>
          <cell r="O32">
            <v>-6400</v>
          </cell>
          <cell r="P32">
            <v>0</v>
          </cell>
          <cell r="R32">
            <v>-24183708.100000001</v>
          </cell>
          <cell r="S32">
            <v>-25377370.100000001</v>
          </cell>
          <cell r="T32">
            <v>-585252</v>
          </cell>
          <cell r="U32">
            <v>-102850</v>
          </cell>
          <cell r="X32">
            <v>-688102</v>
          </cell>
          <cell r="Y32">
            <v>-22919639</v>
          </cell>
          <cell r="Z32">
            <v>-3984639</v>
          </cell>
          <cell r="AA32">
            <v>-2600</v>
          </cell>
          <cell r="AB32">
            <v>-62076</v>
          </cell>
          <cell r="AC32">
            <v>-181152</v>
          </cell>
          <cell r="AE32">
            <v>-7000</v>
          </cell>
          <cell r="AG32">
            <v>-29500</v>
          </cell>
          <cell r="AI32">
            <v>-27186606</v>
          </cell>
        </row>
        <row r="33">
          <cell r="B33" t="str">
            <v>2340802010</v>
          </cell>
          <cell r="C33">
            <v>-1779285</v>
          </cell>
          <cell r="D33">
            <v>-19977</v>
          </cell>
          <cell r="E33">
            <v>-19310</v>
          </cell>
          <cell r="G33">
            <v>-1818572</v>
          </cell>
          <cell r="H33">
            <v>0</v>
          </cell>
          <cell r="I33">
            <v>0</v>
          </cell>
          <cell r="J33">
            <v>-17247</v>
          </cell>
          <cell r="K33">
            <v>-106143</v>
          </cell>
          <cell r="L33">
            <v>-135568</v>
          </cell>
          <cell r="P33">
            <v>-20949</v>
          </cell>
          <cell r="R33">
            <v>-279907</v>
          </cell>
          <cell r="S33">
            <v>-2098479</v>
          </cell>
          <cell r="T33">
            <v>-1465232</v>
          </cell>
          <cell r="U33">
            <v>-84034</v>
          </cell>
          <cell r="V33">
            <v>-20916</v>
          </cell>
          <cell r="X33">
            <v>-1570182</v>
          </cell>
          <cell r="Y33">
            <v>0</v>
          </cell>
          <cell r="Z33">
            <v>-3043450</v>
          </cell>
          <cell r="AA33">
            <v>-29623</v>
          </cell>
          <cell r="AB33">
            <v>-77559</v>
          </cell>
          <cell r="AC33">
            <v>-107957</v>
          </cell>
          <cell r="AG33">
            <v>-12129</v>
          </cell>
          <cell r="AI33">
            <v>-3270718</v>
          </cell>
        </row>
        <row r="34">
          <cell r="B34" t="str">
            <v>P.C.3.B. REZ.NA POJ.PLN#NÍ-ZAJ.</v>
          </cell>
          <cell r="C34">
            <v>1177000</v>
          </cell>
          <cell r="G34">
            <v>1177000</v>
          </cell>
          <cell r="H34">
            <v>9312218</v>
          </cell>
          <cell r="I34">
            <v>626395.48</v>
          </cell>
          <cell r="K34">
            <v>383904.9</v>
          </cell>
          <cell r="L34">
            <v>441533.6</v>
          </cell>
          <cell r="N34">
            <v>0</v>
          </cell>
          <cell r="O34">
            <v>-2400</v>
          </cell>
          <cell r="P34">
            <v>502900.2</v>
          </cell>
          <cell r="R34">
            <v>11264552.18</v>
          </cell>
          <cell r="S34">
            <v>12441552.18</v>
          </cell>
          <cell r="Y34">
            <v>3550589</v>
          </cell>
          <cell r="AB34">
            <v>298326.09999999998</v>
          </cell>
          <cell r="AC34">
            <v>392287.6</v>
          </cell>
          <cell r="AE34">
            <v>5772</v>
          </cell>
          <cell r="AF34">
            <v>-116960</v>
          </cell>
          <cell r="AG34">
            <v>31608.6</v>
          </cell>
          <cell r="AI34">
            <v>4161623.3</v>
          </cell>
        </row>
        <row r="35">
          <cell r="B35" t="str">
            <v>1430002010</v>
          </cell>
          <cell r="C35">
            <v>1177000</v>
          </cell>
          <cell r="G35">
            <v>1177000</v>
          </cell>
          <cell r="H35">
            <v>3815227</v>
          </cell>
          <cell r="I35">
            <v>626395.48</v>
          </cell>
          <cell r="K35">
            <v>76171.199999999997</v>
          </cell>
          <cell r="L35">
            <v>111060</v>
          </cell>
          <cell r="N35">
            <v>0</v>
          </cell>
          <cell r="O35">
            <v>7680</v>
          </cell>
          <cell r="P35">
            <v>484680</v>
          </cell>
          <cell r="R35">
            <v>5121213.68</v>
          </cell>
          <cell r="S35">
            <v>6298213.6799999997</v>
          </cell>
          <cell r="AB35">
            <v>129214.1</v>
          </cell>
          <cell r="AC35">
            <v>33814.800000000003</v>
          </cell>
          <cell r="AE35">
            <v>5772</v>
          </cell>
          <cell r="AF35">
            <v>-116960</v>
          </cell>
          <cell r="AG35">
            <v>0</v>
          </cell>
          <cell r="AI35">
            <v>51840.9</v>
          </cell>
        </row>
        <row r="36">
          <cell r="B36" t="str">
            <v>1431002010</v>
          </cell>
          <cell r="K36">
            <v>189433.8</v>
          </cell>
          <cell r="L36">
            <v>203029.4</v>
          </cell>
          <cell r="P36">
            <v>12282</v>
          </cell>
          <cell r="R36">
            <v>404745.2</v>
          </cell>
          <cell r="S36">
            <v>404745.2</v>
          </cell>
          <cell r="AB36">
            <v>51804</v>
          </cell>
          <cell r="AC36">
            <v>127185.60000000001</v>
          </cell>
          <cell r="AG36">
            <v>6631.2</v>
          </cell>
          <cell r="AI36">
            <v>185620.8</v>
          </cell>
        </row>
        <row r="37">
          <cell r="B37" t="str">
            <v>1440002050</v>
          </cell>
          <cell r="H37">
            <v>5496991</v>
          </cell>
          <cell r="I37">
            <v>0</v>
          </cell>
          <cell r="K37">
            <v>79433.5</v>
          </cell>
          <cell r="L37">
            <v>132043.4</v>
          </cell>
          <cell r="N37">
            <v>0</v>
          </cell>
          <cell r="O37">
            <v>-10080</v>
          </cell>
          <cell r="P37">
            <v>0</v>
          </cell>
          <cell r="R37">
            <v>5698387.9000000004</v>
          </cell>
          <cell r="S37">
            <v>5698387.9000000004</v>
          </cell>
          <cell r="Y37">
            <v>3550589</v>
          </cell>
          <cell r="AB37">
            <v>55260.800000000003</v>
          </cell>
          <cell r="AC37">
            <v>144921.60000000001</v>
          </cell>
          <cell r="AE37">
            <v>0</v>
          </cell>
          <cell r="AG37">
            <v>17700</v>
          </cell>
          <cell r="AI37">
            <v>3768471.4</v>
          </cell>
        </row>
        <row r="38">
          <cell r="B38" t="str">
            <v>1441002010</v>
          </cell>
          <cell r="K38">
            <v>38866.400000000001</v>
          </cell>
          <cell r="L38">
            <v>-4599.2</v>
          </cell>
          <cell r="P38">
            <v>5938.2</v>
          </cell>
          <cell r="R38">
            <v>40205.4</v>
          </cell>
          <cell r="S38">
            <v>40205.4</v>
          </cell>
          <cell r="AB38">
            <v>62047.199999999997</v>
          </cell>
          <cell r="AC38">
            <v>86365.6</v>
          </cell>
          <cell r="AG38">
            <v>7277.4</v>
          </cell>
          <cell r="AI38">
            <v>155690.20000000001</v>
          </cell>
        </row>
        <row r="39">
          <cell r="B39" t="str">
            <v>P.C.4.REZ.NA PRÉMIE-#ISTÁ VÝ#E</v>
          </cell>
          <cell r="C39">
            <v>-13667738</v>
          </cell>
          <cell r="D39">
            <v>-2546517</v>
          </cell>
          <cell r="E39">
            <v>-10110028</v>
          </cell>
          <cell r="G39">
            <v>-26324283</v>
          </cell>
          <cell r="S39">
            <v>-26324283</v>
          </cell>
          <cell r="T39">
            <v>-12557396</v>
          </cell>
          <cell r="U39">
            <v>-2247258</v>
          </cell>
          <cell r="V39">
            <v>-5262886</v>
          </cell>
          <cell r="X39">
            <v>-20067540</v>
          </cell>
        </row>
        <row r="40">
          <cell r="B40" t="str">
            <v>P.C.4.A.REZ.NA PRÉMIE A SL-HRUB.</v>
          </cell>
          <cell r="C40">
            <v>-13667738</v>
          </cell>
          <cell r="D40">
            <v>-2546517</v>
          </cell>
          <cell r="E40">
            <v>-10110028</v>
          </cell>
          <cell r="G40">
            <v>-26324283</v>
          </cell>
          <cell r="S40">
            <v>-26324283</v>
          </cell>
          <cell r="T40">
            <v>-12557396</v>
          </cell>
          <cell r="U40">
            <v>-2247258</v>
          </cell>
          <cell r="V40">
            <v>-5262886</v>
          </cell>
          <cell r="X40">
            <v>-20067540</v>
          </cell>
        </row>
        <row r="41">
          <cell r="B41" t="str">
            <v>2350002010</v>
          </cell>
          <cell r="C41">
            <v>-13667738</v>
          </cell>
          <cell r="D41">
            <v>-2546517</v>
          </cell>
          <cell r="E41">
            <v>-10110028</v>
          </cell>
          <cell r="G41">
            <v>-26324283</v>
          </cell>
          <cell r="S41">
            <v>-26324283</v>
          </cell>
          <cell r="T41">
            <v>-12557396</v>
          </cell>
          <cell r="U41">
            <v>-2247258</v>
          </cell>
          <cell r="V41">
            <v>-5262886</v>
          </cell>
          <cell r="X41">
            <v>-20067540</v>
          </cell>
        </row>
        <row r="42">
          <cell r="B42" t="str">
            <v>P.D.TECHN.REZ.-UNIT LINKED-NETTO</v>
          </cell>
          <cell r="F42">
            <v>-48987159.590000004</v>
          </cell>
          <cell r="G42">
            <v>-48987159.590000004</v>
          </cell>
          <cell r="S42">
            <v>-48987159.590000004</v>
          </cell>
          <cell r="W42">
            <v>-12256296.6</v>
          </cell>
          <cell r="X42">
            <v>-12256296.6</v>
          </cell>
        </row>
        <row r="43">
          <cell r="B43" t="str">
            <v>P.D.A TECH. REZERVA-UNIT LINKED</v>
          </cell>
          <cell r="F43">
            <v>-48987159.590000004</v>
          </cell>
          <cell r="G43">
            <v>-48987159.590000004</v>
          </cell>
          <cell r="S43">
            <v>-48987159.590000004</v>
          </cell>
          <cell r="W43">
            <v>-12256296.6</v>
          </cell>
          <cell r="X43">
            <v>-12256296.6</v>
          </cell>
        </row>
        <row r="44">
          <cell r="B44" t="str">
            <v>2410002010</v>
          </cell>
          <cell r="F44">
            <v>-48987159.590000004</v>
          </cell>
          <cell r="G44">
            <v>-48987159.590000004</v>
          </cell>
          <cell r="S44">
            <v>-48987159.590000004</v>
          </cell>
          <cell r="W44">
            <v>-12256296.6</v>
          </cell>
          <cell r="X44">
            <v>-12256296.6</v>
          </cell>
        </row>
      </sheetData>
      <sheetData sheetId="8" refreshError="1">
        <row r="15">
          <cell r="B15" t="str">
            <v xml:space="preserve"> </v>
          </cell>
          <cell r="C15" t="str">
            <v>Zivotni technicky ucet  Periode 00 2009 -  SP4 2009</v>
          </cell>
          <cell r="D15" t="str">
            <v>Nezivotni technicky ucet  Periode 00 2009 -  SP4 2009</v>
          </cell>
          <cell r="E15" t="str">
            <v>Zivotni technicky ucet  Periode 00 2008 -  SP4 2008</v>
          </cell>
          <cell r="F15" t="str">
            <v>Nezivotni technicky ucet  Periode 00 2008 -  SP4 2008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-7487966.7599999998</v>
          </cell>
          <cell r="D17">
            <v>-27792554.309999999</v>
          </cell>
          <cell r="E17">
            <v>10692985.76</v>
          </cell>
          <cell r="F17">
            <v>-30773875.41</v>
          </cell>
        </row>
        <row r="18">
          <cell r="B18" t="str">
            <v>II.1.ZASLOUZENÉ POJISTNÉ,NETTO</v>
          </cell>
          <cell r="C18">
            <v>-321132209.56</v>
          </cell>
          <cell r="D18">
            <v>-96430699.629999995</v>
          </cell>
          <cell r="E18">
            <v>-264749703.97999999</v>
          </cell>
          <cell r="F18">
            <v>-82941209.349999994</v>
          </cell>
        </row>
        <row r="19">
          <cell r="B19" t="str">
            <v>II.1.A.PREDEPSANÉ HRUBÉ POJISTNÉ</v>
          </cell>
          <cell r="C19">
            <v>-324886828</v>
          </cell>
          <cell r="D19">
            <v>-118690010</v>
          </cell>
          <cell r="E19">
            <v>-269016233.75999999</v>
          </cell>
          <cell r="F19">
            <v>-103879904.23999999</v>
          </cell>
        </row>
        <row r="20">
          <cell r="B20" t="str">
            <v>3110002130</v>
          </cell>
          <cell r="C20">
            <v>-126305958</v>
          </cell>
          <cell r="D20">
            <v>-62899405</v>
          </cell>
        </row>
        <row r="21">
          <cell r="B21" t="str">
            <v>3110002010</v>
          </cell>
          <cell r="C21">
            <v>-198580870</v>
          </cell>
          <cell r="D21">
            <v>-55790605</v>
          </cell>
          <cell r="E21">
            <v>-269016233.75999999</v>
          </cell>
          <cell r="F21">
            <v>-103879904.23999999</v>
          </cell>
        </row>
        <row r="22">
          <cell r="B22" t="str">
            <v>II.1.B.POJISTNÉ POSTOUPENÉ ZAJ.</v>
          </cell>
          <cell r="C22">
            <v>3437695</v>
          </cell>
          <cell r="D22">
            <v>17895466.739999998</v>
          </cell>
          <cell r="E22">
            <v>3651393</v>
          </cell>
          <cell r="F22">
            <v>10310366.130000001</v>
          </cell>
        </row>
        <row r="23">
          <cell r="B23" t="str">
            <v>3110202010</v>
          </cell>
          <cell r="C23">
            <v>3437695</v>
          </cell>
          <cell r="D23">
            <v>17895466.739999998</v>
          </cell>
          <cell r="E23">
            <v>3651393</v>
          </cell>
          <cell r="F23">
            <v>10310366.130000001</v>
          </cell>
        </row>
        <row r="24">
          <cell r="B24" t="str">
            <v>I.1.C.ZM#NA R-NEZASL.POJ.-BRT.</v>
          </cell>
          <cell r="C24">
            <v>316923.44</v>
          </cell>
          <cell r="D24">
            <v>4606304.34</v>
          </cell>
          <cell r="E24">
            <v>615136.78</v>
          </cell>
          <cell r="F24">
            <v>11016701.82</v>
          </cell>
        </row>
        <row r="25">
          <cell r="B25" t="str">
            <v>3140202210</v>
          </cell>
          <cell r="C25">
            <v>316923.44</v>
          </cell>
          <cell r="D25">
            <v>4606304.34</v>
          </cell>
          <cell r="E25">
            <v>615136.78</v>
          </cell>
          <cell r="F25">
            <v>11016701.82</v>
          </cell>
        </row>
        <row r="26">
          <cell r="B26" t="str">
            <v>I.1.D.ZMENA R-NEZASL.POJ.-ZAJ.</v>
          </cell>
          <cell r="D26">
            <v>-242460.71</v>
          </cell>
          <cell r="F26">
            <v>-388373.06</v>
          </cell>
        </row>
        <row r="27">
          <cell r="B27" t="str">
            <v>3141102050</v>
          </cell>
          <cell r="D27">
            <v>-242460.71</v>
          </cell>
          <cell r="F27">
            <v>-388373.06</v>
          </cell>
        </row>
        <row r="28">
          <cell r="B28" t="str">
            <v>II.2.VÝNOSY Z FINACNÍHO UMÍSTENI</v>
          </cell>
          <cell r="C28">
            <v>-88933070.049999997</v>
          </cell>
          <cell r="D28">
            <v>-5286824</v>
          </cell>
          <cell r="E28">
            <v>-73363097.840000004</v>
          </cell>
          <cell r="F28">
            <v>-5432781.4100000001</v>
          </cell>
        </row>
        <row r="29">
          <cell r="B29" t="str">
            <v>II.2.B.VÝNOSY Z OSTATN.FINAN.UM.</v>
          </cell>
          <cell r="C29">
            <v>-43727621.049999997</v>
          </cell>
          <cell r="D29">
            <v>-5286824</v>
          </cell>
          <cell r="E29">
            <v>-33575360.549999997</v>
          </cell>
          <cell r="F29">
            <v>-5432781.4100000001</v>
          </cell>
        </row>
        <row r="30">
          <cell r="B30" t="str">
            <v>2.B.BB.VÝNOSY Z OSTATN.INVESTIC</v>
          </cell>
          <cell r="C30">
            <v>-43727621.049999997</v>
          </cell>
          <cell r="D30">
            <v>-5286824</v>
          </cell>
          <cell r="E30">
            <v>-33575360.549999997</v>
          </cell>
          <cell r="F30">
            <v>-5432781.4100000001</v>
          </cell>
        </row>
        <row r="31">
          <cell r="B31" t="str">
            <v>3260202010</v>
          </cell>
          <cell r="C31">
            <v>-80460.740000000005</v>
          </cell>
          <cell r="E31">
            <v>-204658.71</v>
          </cell>
        </row>
        <row r="32">
          <cell r="B32" t="str">
            <v>3240202010</v>
          </cell>
          <cell r="C32">
            <v>-587731.76</v>
          </cell>
        </row>
        <row r="33">
          <cell r="B33" t="str">
            <v>3241602010</v>
          </cell>
          <cell r="C33">
            <v>-43059428.549999997</v>
          </cell>
          <cell r="D33">
            <v>-5286824</v>
          </cell>
          <cell r="E33">
            <v>-33370701.84</v>
          </cell>
          <cell r="F33">
            <v>-5432781.4100000001</v>
          </cell>
        </row>
        <row r="34">
          <cell r="B34" t="str">
            <v>II.2.D.VÝNOSY Z REALIZACE FIN.UM</v>
          </cell>
          <cell r="C34">
            <v>-45205449</v>
          </cell>
          <cell r="E34">
            <v>-39787737.289999999</v>
          </cell>
        </row>
        <row r="35">
          <cell r="B35" t="str">
            <v>3281402010</v>
          </cell>
          <cell r="E35">
            <v>-39787737.289999999</v>
          </cell>
        </row>
        <row r="36">
          <cell r="B36" t="str">
            <v>3282702010</v>
          </cell>
          <cell r="C36">
            <v>-45205449</v>
          </cell>
          <cell r="E36">
            <v>0</v>
          </cell>
        </row>
        <row r="37">
          <cell r="B37" t="str">
            <v>II.3.PRÍRUSTKY HODN.FIN.UMISTENI</v>
          </cell>
          <cell r="C37">
            <v>-353700</v>
          </cell>
          <cell r="E37">
            <v>-337300</v>
          </cell>
        </row>
        <row r="38">
          <cell r="B38" t="str">
            <v>3272202010</v>
          </cell>
          <cell r="C38">
            <v>-353700</v>
          </cell>
          <cell r="E38">
            <v>-337300</v>
          </cell>
        </row>
        <row r="39">
          <cell r="B39" t="str">
            <v>I.3.OSTAT.TECHNICKÉ VÝNOSY,NETTO</v>
          </cell>
          <cell r="C39">
            <v>-4975740.5999999996</v>
          </cell>
          <cell r="D39">
            <v>-189537.27</v>
          </cell>
          <cell r="E39">
            <v>-1005682.15</v>
          </cell>
          <cell r="F39">
            <v>-50059.58</v>
          </cell>
        </row>
        <row r="40">
          <cell r="B40" t="str">
            <v>3110802010</v>
          </cell>
          <cell r="C40">
            <v>-4975740.5999999996</v>
          </cell>
          <cell r="D40">
            <v>-165350</v>
          </cell>
          <cell r="E40">
            <v>-1005682.15</v>
          </cell>
          <cell r="F40">
            <v>-24850</v>
          </cell>
        </row>
        <row r="41">
          <cell r="B41" t="str">
            <v>3410003010</v>
          </cell>
          <cell r="D41">
            <v>-24187.27</v>
          </cell>
          <cell r="F41">
            <v>-25209.58</v>
          </cell>
        </row>
        <row r="42">
          <cell r="B42" t="str">
            <v>II.5.NÁKL.NA P.PLNENÍ VC.ZM.TR,N</v>
          </cell>
          <cell r="C42">
            <v>67132335.519999996</v>
          </cell>
          <cell r="D42">
            <v>29853327.890000001</v>
          </cell>
          <cell r="E42">
            <v>42715383.609999999</v>
          </cell>
          <cell r="F42">
            <v>19847475.18</v>
          </cell>
        </row>
        <row r="43">
          <cell r="B43" t="str">
            <v>II.5.A.NÁKL.NA POJ.PLNENÍ NETTO</v>
          </cell>
          <cell r="C43">
            <v>66474158.520000003</v>
          </cell>
          <cell r="D43">
            <v>27128467.989999998</v>
          </cell>
          <cell r="E43">
            <v>41893617.609999999</v>
          </cell>
          <cell r="F43">
            <v>16792702.93</v>
          </cell>
        </row>
        <row r="44">
          <cell r="B44" t="str">
            <v>II.5.A.AA.NÁKL.NA POJ.PLNENÍ-BRT</v>
          </cell>
          <cell r="C44">
            <v>66474158.520000003</v>
          </cell>
          <cell r="D44">
            <v>31530959.920000002</v>
          </cell>
          <cell r="E44">
            <v>43243112.609999999</v>
          </cell>
          <cell r="F44">
            <v>18063832.129999999</v>
          </cell>
        </row>
        <row r="45">
          <cell r="B45" t="str">
            <v>3120402010</v>
          </cell>
          <cell r="C45">
            <v>59379164.520000003</v>
          </cell>
          <cell r="D45">
            <v>12807366.310000001</v>
          </cell>
          <cell r="E45">
            <v>37221705.609999999</v>
          </cell>
          <cell r="F45">
            <v>8924359.5899999999</v>
          </cell>
        </row>
        <row r="46">
          <cell r="B46" t="str">
            <v>3120602010</v>
          </cell>
          <cell r="C46">
            <v>291386</v>
          </cell>
          <cell r="D46">
            <v>2783088</v>
          </cell>
          <cell r="E46">
            <v>278053</v>
          </cell>
          <cell r="F46">
            <v>2421482</v>
          </cell>
        </row>
        <row r="47">
          <cell r="B47" t="str">
            <v>3130402010</v>
          </cell>
          <cell r="C47">
            <v>6803608</v>
          </cell>
          <cell r="D47">
            <v>15940505.609999999</v>
          </cell>
          <cell r="E47">
            <v>5743354</v>
          </cell>
          <cell r="F47">
            <v>6717990.54</v>
          </cell>
        </row>
        <row r="48">
          <cell r="B48" t="str">
            <v>II.5.A.BB.NÁKL.NA POJ.PLNENÍ-ZAJ</v>
          </cell>
          <cell r="C48">
            <v>0</v>
          </cell>
          <cell r="D48">
            <v>-4402491.93</v>
          </cell>
          <cell r="E48">
            <v>-1349495</v>
          </cell>
          <cell r="F48">
            <v>-1271129.2</v>
          </cell>
        </row>
        <row r="49">
          <cell r="B49" t="str">
            <v>3123002010</v>
          </cell>
          <cell r="C49">
            <v>0</v>
          </cell>
          <cell r="D49">
            <v>-2977955.13</v>
          </cell>
          <cell r="E49">
            <v>-1349495</v>
          </cell>
          <cell r="F49">
            <v>-9432390.1999999993</v>
          </cell>
        </row>
        <row r="50">
          <cell r="B50" t="str">
            <v>3133002010</v>
          </cell>
          <cell r="D50">
            <v>-1424536.8</v>
          </cell>
          <cell r="F50">
            <v>8161261</v>
          </cell>
        </row>
        <row r="51">
          <cell r="B51" t="str">
            <v>II.5.B.ZMENA STAVU R NA P.PL.NTT</v>
          </cell>
          <cell r="C51">
            <v>658177</v>
          </cell>
          <cell r="D51">
            <v>2724859.9</v>
          </cell>
          <cell r="E51">
            <v>821766</v>
          </cell>
          <cell r="F51">
            <v>3054772.25</v>
          </cell>
        </row>
        <row r="52">
          <cell r="B52" t="str">
            <v>II.5.B.AA.ZMENA STAVU R P.PLN.-B</v>
          </cell>
          <cell r="C52">
            <v>1835177</v>
          </cell>
          <cell r="D52">
            <v>9827788.7799999993</v>
          </cell>
          <cell r="E52">
            <v>821766</v>
          </cell>
          <cell r="F52">
            <v>6704378.5499999998</v>
          </cell>
        </row>
        <row r="53">
          <cell r="B53" t="str">
            <v>3121002010</v>
          </cell>
          <cell r="C53">
            <v>-610776</v>
          </cell>
          <cell r="D53">
            <v>-23558466.350000001</v>
          </cell>
          <cell r="E53">
            <v>-2178664</v>
          </cell>
          <cell r="F53">
            <v>-16265014.01</v>
          </cell>
        </row>
        <row r="54">
          <cell r="B54" t="str">
            <v>3121002240</v>
          </cell>
          <cell r="C54">
            <v>2291776</v>
          </cell>
          <cell r="D54">
            <v>41246321.579999998</v>
          </cell>
          <cell r="E54">
            <v>3137184</v>
          </cell>
          <cell r="F54">
            <v>20301486.559999999</v>
          </cell>
        </row>
        <row r="55">
          <cell r="B55" t="str">
            <v>3122002010</v>
          </cell>
          <cell r="C55">
            <v>1257442</v>
          </cell>
          <cell r="D55">
            <v>16126363</v>
          </cell>
          <cell r="E55">
            <v>898695</v>
          </cell>
          <cell r="F55">
            <v>11356771</v>
          </cell>
        </row>
        <row r="56">
          <cell r="B56" t="str">
            <v>3122002030</v>
          </cell>
          <cell r="D56">
            <v>-2599477</v>
          </cell>
        </row>
        <row r="57">
          <cell r="B57" t="str">
            <v>3131002010</v>
          </cell>
          <cell r="C57">
            <v>374487</v>
          </cell>
          <cell r="D57">
            <v>27332080.940000001</v>
          </cell>
          <cell r="E57">
            <v>1345849</v>
          </cell>
          <cell r="F57">
            <v>15026316.539999999</v>
          </cell>
        </row>
        <row r="58">
          <cell r="B58" t="str">
            <v>3131002080</v>
          </cell>
          <cell r="C58">
            <v>-827447</v>
          </cell>
          <cell r="D58">
            <v>-34371451.390000001</v>
          </cell>
          <cell r="E58">
            <v>-1590027</v>
          </cell>
          <cell r="F58">
            <v>-14842173.539999999</v>
          </cell>
        </row>
        <row r="59">
          <cell r="B59" t="str">
            <v>3132002080</v>
          </cell>
          <cell r="C59">
            <v>-650305</v>
          </cell>
          <cell r="D59">
            <v>-14347582</v>
          </cell>
          <cell r="E59">
            <v>-791271</v>
          </cell>
          <cell r="F59">
            <v>-8873008</v>
          </cell>
        </row>
        <row r="60">
          <cell r="B60" t="str">
            <v>II.5.B.BB.ZM.STAVU R NA POJ.P.-Z</v>
          </cell>
          <cell r="C60">
            <v>-1177000</v>
          </cell>
          <cell r="D60">
            <v>-7102928.8799999999</v>
          </cell>
          <cell r="F60">
            <v>-3649606.3</v>
          </cell>
        </row>
        <row r="61">
          <cell r="B61" t="str">
            <v>3123602010</v>
          </cell>
          <cell r="C61">
            <v>-1177000</v>
          </cell>
          <cell r="D61">
            <v>-6697210.3799999999</v>
          </cell>
          <cell r="F61">
            <v>-4798385.5999999996</v>
          </cell>
        </row>
        <row r="62">
          <cell r="B62" t="str">
            <v>3123602020</v>
          </cell>
          <cell r="D62">
            <v>1627837.6</v>
          </cell>
          <cell r="F62">
            <v>1194234.6000000001</v>
          </cell>
        </row>
        <row r="63">
          <cell r="B63" t="str">
            <v>3124602010</v>
          </cell>
          <cell r="D63">
            <v>-219124.4</v>
          </cell>
          <cell r="F63">
            <v>-165732.79999999999</v>
          </cell>
        </row>
        <row r="64">
          <cell r="B64" t="str">
            <v>3134002010</v>
          </cell>
          <cell r="D64">
            <v>-6811775.0999999996</v>
          </cell>
          <cell r="F64">
            <v>-53205.9</v>
          </cell>
        </row>
        <row r="65">
          <cell r="B65" t="str">
            <v>3134002020</v>
          </cell>
          <cell r="D65">
            <v>4881858.5999999996</v>
          </cell>
          <cell r="F65">
            <v>31526.2</v>
          </cell>
        </row>
        <row r="66">
          <cell r="B66" t="str">
            <v>3134602020</v>
          </cell>
          <cell r="D66">
            <v>115484.8</v>
          </cell>
          <cell r="F66">
            <v>141957.20000000001</v>
          </cell>
        </row>
        <row r="67">
          <cell r="B67" t="str">
            <v>II.6.ZM.STAVU OST.TECH.REZ.NETTO</v>
          </cell>
          <cell r="C67">
            <v>175761565.49000001</v>
          </cell>
          <cell r="E67">
            <v>146615349.91999999</v>
          </cell>
        </row>
        <row r="68">
          <cell r="B68" t="str">
            <v>II.6.A.ZMENA REZERV V ZIV.,NETTO</v>
          </cell>
          <cell r="C68">
            <v>139030702.5</v>
          </cell>
          <cell r="E68">
            <v>134359053.31999999</v>
          </cell>
        </row>
        <row r="69">
          <cell r="B69" t="str">
            <v>II.6.A.AA.ZM.REZERV V ZIVOT.P.-B</v>
          </cell>
          <cell r="C69">
            <v>139030702.5</v>
          </cell>
          <cell r="E69">
            <v>134359053.31999999</v>
          </cell>
        </row>
        <row r="70">
          <cell r="B70" t="str">
            <v>3140202010</v>
          </cell>
          <cell r="C70">
            <v>139030702.5</v>
          </cell>
          <cell r="E70">
            <v>134359053.31999999</v>
          </cell>
        </row>
        <row r="71">
          <cell r="B71" t="str">
            <v>3140202020</v>
          </cell>
          <cell r="E71">
            <v>0</v>
          </cell>
        </row>
        <row r="72">
          <cell r="B72" t="str">
            <v>II.6.B.ZM.OSTAT.TR(MIMO R ZIV.P)</v>
          </cell>
          <cell r="C72">
            <v>36730862.990000002</v>
          </cell>
          <cell r="E72">
            <v>12256296.6</v>
          </cell>
        </row>
        <row r="73">
          <cell r="B73" t="str">
            <v>3140212010</v>
          </cell>
          <cell r="C73">
            <v>36730862.990000002</v>
          </cell>
          <cell r="E73">
            <v>12256296.6</v>
          </cell>
        </row>
        <row r="74">
          <cell r="B74" t="str">
            <v>II.7.PRÉMIE A SLEVY,OCIST.OD ZAJ</v>
          </cell>
          <cell r="C74">
            <v>6256743</v>
          </cell>
          <cell r="E74">
            <v>4607962</v>
          </cell>
        </row>
        <row r="75">
          <cell r="B75" t="str">
            <v>3142202010</v>
          </cell>
          <cell r="C75">
            <v>6256743</v>
          </cell>
          <cell r="E75">
            <v>4607962</v>
          </cell>
        </row>
        <row r="76">
          <cell r="B76" t="str">
            <v>II.8.CISTÁ VÝSE PROVOZNÍCH NÁKL.</v>
          </cell>
          <cell r="C76">
            <v>114477810.87</v>
          </cell>
          <cell r="D76">
            <v>44830044.270000003</v>
          </cell>
          <cell r="E76">
            <v>87405811.25</v>
          </cell>
          <cell r="F76">
            <v>37623001.469999999</v>
          </cell>
        </row>
        <row r="77">
          <cell r="B77" t="str">
            <v>II.8.A.PORIZOVACÍ NÁKL.-ALOKACE</v>
          </cell>
          <cell r="C77">
            <v>78126346</v>
          </cell>
          <cell r="D77">
            <v>31707598.879999999</v>
          </cell>
          <cell r="E77">
            <v>75326333.799999997</v>
          </cell>
          <cell r="F77">
            <v>24393128.18</v>
          </cell>
        </row>
        <row r="78">
          <cell r="B78" t="str">
            <v>3170112010</v>
          </cell>
          <cell r="C78">
            <v>78126346</v>
          </cell>
          <cell r="D78">
            <v>31707598.879999999</v>
          </cell>
          <cell r="E78">
            <v>75326333.799999997</v>
          </cell>
          <cell r="F78">
            <v>24393128.18</v>
          </cell>
        </row>
        <row r="79">
          <cell r="B79" t="str">
            <v>II.8.B.ZMENA ST.CAS.ROZLIS.POR.N</v>
          </cell>
          <cell r="C79">
            <v>1843185.87</v>
          </cell>
          <cell r="D79">
            <v>-1981326</v>
          </cell>
          <cell r="E79">
            <v>-17403520.5</v>
          </cell>
          <cell r="F79">
            <v>-1349523</v>
          </cell>
        </row>
        <row r="80">
          <cell r="B80" t="str">
            <v>3170502010</v>
          </cell>
          <cell r="C80">
            <v>-8181105.9299999997</v>
          </cell>
          <cell r="D80">
            <v>-5227884</v>
          </cell>
          <cell r="E80">
            <v>-16244490.5</v>
          </cell>
          <cell r="F80">
            <v>-2660386</v>
          </cell>
        </row>
        <row r="81">
          <cell r="B81" t="str">
            <v>3170802010</v>
          </cell>
          <cell r="C81">
            <v>10024291.800000001</v>
          </cell>
          <cell r="D81">
            <v>3246558</v>
          </cell>
          <cell r="E81">
            <v>-1159030</v>
          </cell>
          <cell r="F81">
            <v>1310863</v>
          </cell>
        </row>
        <row r="82">
          <cell r="B82" t="str">
            <v>II.8.C. SPRÁVNÍ REZIE</v>
          </cell>
          <cell r="C82">
            <v>35592931</v>
          </cell>
          <cell r="D82">
            <v>17393306</v>
          </cell>
          <cell r="E82">
            <v>30194229.949999999</v>
          </cell>
          <cell r="F82">
            <v>16047516.800000001</v>
          </cell>
        </row>
        <row r="83">
          <cell r="B83" t="str">
            <v>3170302010</v>
          </cell>
          <cell r="C83">
            <v>35592931</v>
          </cell>
          <cell r="D83">
            <v>17393306</v>
          </cell>
          <cell r="E83">
            <v>30194229.949999999</v>
          </cell>
          <cell r="F83">
            <v>16047516.800000001</v>
          </cell>
        </row>
        <row r="84">
          <cell r="B84" t="str">
            <v>II.8.D.PROVIZE OD ZAJ.A POD.NA Z</v>
          </cell>
          <cell r="C84">
            <v>-1084652</v>
          </cell>
          <cell r="D84">
            <v>-2289534.61</v>
          </cell>
          <cell r="E84">
            <v>-711232</v>
          </cell>
          <cell r="F84">
            <v>-1468120.51</v>
          </cell>
        </row>
        <row r="85">
          <cell r="B85" t="str">
            <v>3171502010</v>
          </cell>
          <cell r="C85">
            <v>-1084652</v>
          </cell>
          <cell r="D85">
            <v>-2289534.61</v>
          </cell>
          <cell r="E85">
            <v>-711232</v>
          </cell>
          <cell r="F85">
            <v>-1468120.51</v>
          </cell>
        </row>
        <row r="86">
          <cell r="B86" t="str">
            <v>II.9.NÁKLADY NA FINANCNÍ UMÍST.</v>
          </cell>
          <cell r="C86">
            <v>47056734.439999998</v>
          </cell>
          <cell r="E86">
            <v>57138228.189999998</v>
          </cell>
        </row>
        <row r="87">
          <cell r="B87" t="str">
            <v>II.9.A.NÁKL.-SPRÁVA FU,VC.UROKU</v>
          </cell>
          <cell r="C87">
            <v>1048717.44</v>
          </cell>
          <cell r="E87">
            <v>830000</v>
          </cell>
        </row>
        <row r="88">
          <cell r="B88" t="str">
            <v>3330002010</v>
          </cell>
          <cell r="C88">
            <v>1048717.44</v>
          </cell>
          <cell r="E88">
            <v>830000</v>
          </cell>
        </row>
        <row r="89">
          <cell r="B89" t="str">
            <v>3350002010</v>
          </cell>
          <cell r="C89">
            <v>0</v>
          </cell>
        </row>
        <row r="90">
          <cell r="B90" t="str">
            <v>II.9.C.NÁKL.SPOJ.S REALIZACÍ FU</v>
          </cell>
          <cell r="C90">
            <v>46008017</v>
          </cell>
          <cell r="E90">
            <v>56308228.189999998</v>
          </cell>
        </row>
        <row r="91">
          <cell r="B91" t="str">
            <v>3311402010</v>
          </cell>
          <cell r="E91">
            <v>56308228.189999998</v>
          </cell>
        </row>
        <row r="92">
          <cell r="B92" t="str">
            <v>3312602010</v>
          </cell>
          <cell r="C92">
            <v>46008017</v>
          </cell>
        </row>
        <row r="93">
          <cell r="B93" t="str">
            <v>II.10.ÚBYTKY HODNOTY FIN.UMIST.</v>
          </cell>
          <cell r="C93">
            <v>-5479770.3200000003</v>
          </cell>
          <cell r="E93">
            <v>10762000</v>
          </cell>
        </row>
        <row r="94">
          <cell r="B94" t="str">
            <v>3301402010</v>
          </cell>
          <cell r="C94">
            <v>-6212701.6399999997</v>
          </cell>
          <cell r="E94">
            <v>0</v>
          </cell>
        </row>
        <row r="95">
          <cell r="B95" t="str">
            <v>3303002010</v>
          </cell>
          <cell r="C95">
            <v>732931.32</v>
          </cell>
          <cell r="E95">
            <v>10762000</v>
          </cell>
        </row>
        <row r="96">
          <cell r="B96" t="str">
            <v>II.11.OST.TECH.N,OCIST.OD ZAJ.</v>
          </cell>
          <cell r="C96">
            <v>2701334.45</v>
          </cell>
          <cell r="D96">
            <v>-568865.56999999995</v>
          </cell>
          <cell r="E96">
            <v>904034.76</v>
          </cell>
          <cell r="F96">
            <v>179698.28</v>
          </cell>
        </row>
        <row r="97">
          <cell r="B97" t="str">
            <v>3160502010</v>
          </cell>
          <cell r="C97">
            <v>4267102.5199999996</v>
          </cell>
          <cell r="D97">
            <v>0.34</v>
          </cell>
          <cell r="E97">
            <v>375816.02</v>
          </cell>
        </row>
        <row r="98">
          <cell r="B98" t="str">
            <v>3160502050</v>
          </cell>
          <cell r="C98">
            <v>-359373.97</v>
          </cell>
          <cell r="D98">
            <v>-131574.07999999999</v>
          </cell>
          <cell r="E98">
            <v>233637.27</v>
          </cell>
          <cell r="F98">
            <v>64569.78</v>
          </cell>
        </row>
        <row r="99">
          <cell r="B99" t="str">
            <v>3511802020</v>
          </cell>
          <cell r="C99">
            <v>-1206394.1000000001</v>
          </cell>
          <cell r="D99">
            <v>-437291.83</v>
          </cell>
          <cell r="E99">
            <v>294581.46999999997</v>
          </cell>
          <cell r="F99">
            <v>115128.5</v>
          </cell>
        </row>
        <row r="100">
          <cell r="B100" t="str">
            <v>III.NETECHNICKÝ ÚCET</v>
          </cell>
          <cell r="C100">
            <v>-20423001.420000002</v>
          </cell>
          <cell r="D100">
            <v>55703522.490000002</v>
          </cell>
          <cell r="E100">
            <v>-36165337.939999998</v>
          </cell>
          <cell r="F100">
            <v>56246227.590000004</v>
          </cell>
        </row>
        <row r="101">
          <cell r="B101" t="str">
            <v>III.7. OSTATNÍ VÝNOSY</v>
          </cell>
          <cell r="C101">
            <v>-2127476.2400000002</v>
          </cell>
          <cell r="E101">
            <v>-1369435.65</v>
          </cell>
        </row>
        <row r="102">
          <cell r="B102" t="str">
            <v>3400102010</v>
          </cell>
          <cell r="C102">
            <v>-664442.61</v>
          </cell>
          <cell r="E102">
            <v>-708880.4</v>
          </cell>
        </row>
        <row r="103">
          <cell r="B103" t="str">
            <v>3410402040</v>
          </cell>
          <cell r="C103">
            <v>-81589.56</v>
          </cell>
          <cell r="E103">
            <v>-143302.54999999999</v>
          </cell>
        </row>
        <row r="104">
          <cell r="B104" t="str">
            <v>3410902010</v>
          </cell>
          <cell r="C104">
            <v>-2000</v>
          </cell>
          <cell r="E104">
            <v>-9450</v>
          </cell>
        </row>
        <row r="105">
          <cell r="B105" t="str">
            <v>3411402020</v>
          </cell>
          <cell r="C105">
            <v>-1379444.07</v>
          </cell>
          <cell r="E105">
            <v>-507802.7</v>
          </cell>
        </row>
        <row r="106">
          <cell r="B106" t="str">
            <v>III.8.OSTATNÍ NÁKLADY</v>
          </cell>
          <cell r="C106">
            <v>1003214.22</v>
          </cell>
          <cell r="E106">
            <v>570003.56999999995</v>
          </cell>
          <cell r="F106">
            <v>0.21</v>
          </cell>
        </row>
        <row r="107">
          <cell r="B107" t="str">
            <v>3500002010</v>
          </cell>
          <cell r="C107">
            <v>0</v>
          </cell>
        </row>
        <row r="108">
          <cell r="B108" t="str">
            <v>3500202010</v>
          </cell>
          <cell r="C108">
            <v>963770.98</v>
          </cell>
          <cell r="E108">
            <v>555408.48</v>
          </cell>
        </row>
        <row r="109">
          <cell r="B109" t="str">
            <v>3530902010</v>
          </cell>
          <cell r="C109">
            <v>39443.24</v>
          </cell>
          <cell r="E109">
            <v>14595.09</v>
          </cell>
          <cell r="F109">
            <v>0.21</v>
          </cell>
        </row>
        <row r="110">
          <cell r="B110" t="str">
            <v>III.9. DAN Z PRÍJMU Z BEZNÉ CINN</v>
          </cell>
          <cell r="C110">
            <v>10081770.1</v>
          </cell>
          <cell r="E110">
            <v>4669217.78</v>
          </cell>
        </row>
        <row r="111">
          <cell r="B111" t="str">
            <v>3612600000</v>
          </cell>
          <cell r="E111">
            <v>0</v>
          </cell>
        </row>
        <row r="112">
          <cell r="B112" t="str">
            <v>3615000000</v>
          </cell>
          <cell r="C112">
            <v>591360.1</v>
          </cell>
          <cell r="E112">
            <v>1087877.78</v>
          </cell>
        </row>
        <row r="113">
          <cell r="B113" t="str">
            <v>3600002010</v>
          </cell>
          <cell r="C113">
            <v>9490410</v>
          </cell>
          <cell r="E113">
            <v>3581340</v>
          </cell>
        </row>
        <row r="114">
          <cell r="B114" t="str">
            <v>III.13.MIMORAD.ZISK NEBO ZTRÁTA</v>
          </cell>
          <cell r="C114">
            <v>-100960.48</v>
          </cell>
          <cell r="E114">
            <v>2645881.3199999998</v>
          </cell>
        </row>
        <row r="115">
          <cell r="B115" t="str">
            <v>III.11.MIMORÁDNÉ NÁKLADY</v>
          </cell>
          <cell r="C115">
            <v>-100960.48</v>
          </cell>
          <cell r="E115">
            <v>2645881.3199999998</v>
          </cell>
        </row>
        <row r="116">
          <cell r="B116" t="str">
            <v>3530903010</v>
          </cell>
          <cell r="C116">
            <v>-100960.48</v>
          </cell>
          <cell r="E116">
            <v>2645881.3199999998</v>
          </cell>
        </row>
        <row r="117">
          <cell r="B117" t="str">
            <v>III.15.OST.DANE NEUVED.V PRED.P.</v>
          </cell>
          <cell r="C117">
            <v>139284</v>
          </cell>
          <cell r="E117">
            <v>56510</v>
          </cell>
        </row>
        <row r="118">
          <cell r="B118" t="str">
            <v>3530602020</v>
          </cell>
          <cell r="C118">
            <v>139284</v>
          </cell>
          <cell r="E118">
            <v>56510</v>
          </cell>
        </row>
        <row r="119">
          <cell r="B119" t="str">
            <v>III.16.ZISK N. ZTRÁTA ZA ÚC.OBD.</v>
          </cell>
          <cell r="C119">
            <v>-29418833.02</v>
          </cell>
          <cell r="D119">
            <v>55703522.490000002</v>
          </cell>
          <cell r="E119">
            <v>-42737514.960000001</v>
          </cell>
          <cell r="F119">
            <v>56246227.380000003</v>
          </cell>
        </row>
        <row r="120">
          <cell r="B120" t="str">
            <v>3900000000</v>
          </cell>
          <cell r="C120">
            <v>-29418833.02</v>
          </cell>
          <cell r="D120">
            <v>55703522.490000002</v>
          </cell>
          <cell r="E120">
            <v>-42737514.960000001</v>
          </cell>
          <cell r="F120">
            <v>56246227.380000003</v>
          </cell>
        </row>
        <row r="121">
          <cell r="B121" t="str">
            <v>NÁKLADOVÉ DRUHY</v>
          </cell>
          <cell r="C121">
            <v>27910968.18</v>
          </cell>
          <cell r="D121">
            <v>-27910968.18</v>
          </cell>
          <cell r="E121">
            <v>25472352.18</v>
          </cell>
          <cell r="F121">
            <v>-25472352.18</v>
          </cell>
        </row>
        <row r="122">
          <cell r="B122" t="str">
            <v>PRIMARNI NAKLADY</v>
          </cell>
          <cell r="C122">
            <v>144004161.18000001</v>
          </cell>
          <cell r="D122">
            <v>21890494.699999999</v>
          </cell>
          <cell r="E122">
            <v>132389828.93000001</v>
          </cell>
          <cell r="F122">
            <v>16270914.800000001</v>
          </cell>
        </row>
        <row r="123">
          <cell r="B123" t="str">
            <v>8129004900</v>
          </cell>
          <cell r="C123">
            <v>507136.3</v>
          </cell>
          <cell r="E123">
            <v>400000</v>
          </cell>
        </row>
        <row r="124">
          <cell r="B124" t="str">
            <v>8101112100</v>
          </cell>
          <cell r="C124">
            <v>38035381</v>
          </cell>
          <cell r="D124">
            <v>15324232</v>
          </cell>
          <cell r="E124">
            <v>51061166</v>
          </cell>
          <cell r="F124">
            <v>11089039</v>
          </cell>
        </row>
        <row r="125">
          <cell r="B125" t="str">
            <v>8101112500</v>
          </cell>
          <cell r="C125">
            <v>21247</v>
          </cell>
          <cell r="D125">
            <v>214589</v>
          </cell>
          <cell r="E125">
            <v>56668</v>
          </cell>
          <cell r="F125">
            <v>313743</v>
          </cell>
        </row>
        <row r="126">
          <cell r="B126" t="str">
            <v>8101902100</v>
          </cell>
          <cell r="C126">
            <v>209468.5</v>
          </cell>
          <cell r="D126">
            <v>19838.5</v>
          </cell>
          <cell r="E126">
            <v>248358.3</v>
          </cell>
          <cell r="F126">
            <v>11009</v>
          </cell>
        </row>
        <row r="127">
          <cell r="B127" t="str">
            <v>8101904900</v>
          </cell>
          <cell r="C127">
            <v>26121858.350000001</v>
          </cell>
          <cell r="D127">
            <v>24980</v>
          </cell>
          <cell r="E127">
            <v>12727431.18</v>
          </cell>
        </row>
        <row r="128">
          <cell r="B128" t="str">
            <v>8102112100</v>
          </cell>
          <cell r="C128">
            <v>1259498</v>
          </cell>
          <cell r="D128">
            <v>4823142</v>
          </cell>
          <cell r="E128">
            <v>1275685.95</v>
          </cell>
          <cell r="F128">
            <v>4857123.8</v>
          </cell>
        </row>
        <row r="129">
          <cell r="B129" t="str">
            <v>8109002600</v>
          </cell>
          <cell r="C129">
            <v>310258</v>
          </cell>
          <cell r="E129">
            <v>617831</v>
          </cell>
        </row>
        <row r="130">
          <cell r="B130" t="str">
            <v>8111002100</v>
          </cell>
          <cell r="C130">
            <v>22732039</v>
          </cell>
          <cell r="E130">
            <v>22085654</v>
          </cell>
        </row>
        <row r="131">
          <cell r="B131" t="str">
            <v>8112002100</v>
          </cell>
          <cell r="C131">
            <v>4985071</v>
          </cell>
          <cell r="E131">
            <v>4985841</v>
          </cell>
        </row>
        <row r="132">
          <cell r="B132" t="str">
            <v>8112002200</v>
          </cell>
          <cell r="C132">
            <v>1880155</v>
          </cell>
          <cell r="E132">
            <v>1738118.97</v>
          </cell>
        </row>
        <row r="133">
          <cell r="B133" t="str">
            <v>8113002300</v>
          </cell>
          <cell r="C133">
            <v>297800</v>
          </cell>
          <cell r="E133">
            <v>306800</v>
          </cell>
        </row>
        <row r="134">
          <cell r="B134" t="str">
            <v>8113002400</v>
          </cell>
          <cell r="C134">
            <v>246936</v>
          </cell>
          <cell r="E134">
            <v>215518.5</v>
          </cell>
        </row>
        <row r="135">
          <cell r="B135" t="str">
            <v>8119004900</v>
          </cell>
          <cell r="C135">
            <v>136210.35</v>
          </cell>
          <cell r="E135">
            <v>163963.16</v>
          </cell>
        </row>
        <row r="136">
          <cell r="B136" t="str">
            <v>8121102100</v>
          </cell>
          <cell r="C136">
            <v>392558.55</v>
          </cell>
          <cell r="E136">
            <v>237720.51</v>
          </cell>
        </row>
        <row r="137">
          <cell r="B137" t="str">
            <v>8121102200</v>
          </cell>
          <cell r="C137">
            <v>221149.62</v>
          </cell>
          <cell r="E137">
            <v>359961.94</v>
          </cell>
        </row>
        <row r="138">
          <cell r="B138" t="str">
            <v>8121102400</v>
          </cell>
          <cell r="C138">
            <v>99562.07</v>
          </cell>
          <cell r="E138">
            <v>158042.46</v>
          </cell>
        </row>
        <row r="139">
          <cell r="B139" t="str">
            <v>8121104900</v>
          </cell>
          <cell r="C139">
            <v>50145</v>
          </cell>
          <cell r="E139">
            <v>47155</v>
          </cell>
        </row>
        <row r="140">
          <cell r="B140" t="str">
            <v>8121202100</v>
          </cell>
          <cell r="C140">
            <v>773354.49</v>
          </cell>
          <cell r="E140">
            <v>851806.83</v>
          </cell>
        </row>
        <row r="141">
          <cell r="B141" t="str">
            <v>8121202200</v>
          </cell>
          <cell r="C141">
            <v>155695.25</v>
          </cell>
          <cell r="E141">
            <v>68414.75</v>
          </cell>
        </row>
        <row r="142">
          <cell r="B142" t="str">
            <v>8122102100</v>
          </cell>
          <cell r="C142">
            <v>1483948.18</v>
          </cell>
          <cell r="E142">
            <v>499641.5</v>
          </cell>
        </row>
        <row r="143">
          <cell r="B143" t="str">
            <v>8122102300</v>
          </cell>
          <cell r="C143">
            <v>859922.63</v>
          </cell>
          <cell r="E143">
            <v>408475.75</v>
          </cell>
        </row>
        <row r="144">
          <cell r="B144" t="str">
            <v>8122104900</v>
          </cell>
          <cell r="C144">
            <v>903249.5</v>
          </cell>
          <cell r="E144">
            <v>235101.3</v>
          </cell>
        </row>
        <row r="145">
          <cell r="B145" t="str">
            <v>8122202100</v>
          </cell>
          <cell r="E145">
            <v>33082</v>
          </cell>
        </row>
        <row r="146">
          <cell r="B146" t="str">
            <v>8122202200</v>
          </cell>
          <cell r="C146">
            <v>629550.1</v>
          </cell>
          <cell r="E146">
            <v>146992</v>
          </cell>
        </row>
        <row r="147">
          <cell r="B147" t="str">
            <v>8123102100</v>
          </cell>
          <cell r="C147">
            <v>6093716.4299999997</v>
          </cell>
          <cell r="E147">
            <v>5516068.0599999996</v>
          </cell>
        </row>
        <row r="148">
          <cell r="B148" t="str">
            <v>8123202100</v>
          </cell>
          <cell r="C148">
            <v>2517</v>
          </cell>
          <cell r="E148">
            <v>4684</v>
          </cell>
        </row>
        <row r="149">
          <cell r="B149" t="str">
            <v>8123202300</v>
          </cell>
          <cell r="C149">
            <v>2289994.2999999998</v>
          </cell>
          <cell r="E149">
            <v>1909130.08</v>
          </cell>
        </row>
        <row r="150">
          <cell r="B150" t="str">
            <v>8123202400</v>
          </cell>
          <cell r="C150">
            <v>14538.05</v>
          </cell>
          <cell r="E150">
            <v>10978</v>
          </cell>
        </row>
        <row r="151">
          <cell r="B151" t="str">
            <v>8123202500</v>
          </cell>
          <cell r="C151">
            <v>277424</v>
          </cell>
          <cell r="E151">
            <v>250664.7</v>
          </cell>
        </row>
        <row r="152">
          <cell r="B152" t="str">
            <v>8123204900</v>
          </cell>
          <cell r="C152">
            <v>962409.65</v>
          </cell>
          <cell r="E152">
            <v>659236.80000000005</v>
          </cell>
        </row>
        <row r="153">
          <cell r="B153" t="str">
            <v>8124102100</v>
          </cell>
          <cell r="C153">
            <v>1508447.74</v>
          </cell>
          <cell r="E153">
            <v>693230.99</v>
          </cell>
        </row>
        <row r="154">
          <cell r="B154" t="str">
            <v>8124102200</v>
          </cell>
          <cell r="C154">
            <v>84943</v>
          </cell>
          <cell r="E154">
            <v>251663</v>
          </cell>
        </row>
        <row r="155">
          <cell r="B155" t="str">
            <v>8124102300</v>
          </cell>
          <cell r="C155">
            <v>2654029.6</v>
          </cell>
          <cell r="E155">
            <v>2420247.7000000002</v>
          </cell>
        </row>
        <row r="156">
          <cell r="B156" t="str">
            <v>8124102400</v>
          </cell>
          <cell r="C156">
            <v>111697.98</v>
          </cell>
          <cell r="E156">
            <v>126135.95</v>
          </cell>
        </row>
        <row r="157">
          <cell r="B157" t="str">
            <v>8124102500</v>
          </cell>
          <cell r="C157">
            <v>1791983.56</v>
          </cell>
          <cell r="D157">
            <v>1381458.8</v>
          </cell>
          <cell r="E157">
            <v>1939106.82</v>
          </cell>
        </row>
        <row r="158">
          <cell r="B158" t="str">
            <v>8124102600</v>
          </cell>
          <cell r="E158">
            <v>66181.25</v>
          </cell>
        </row>
        <row r="159">
          <cell r="B159" t="str">
            <v>8124202100</v>
          </cell>
          <cell r="C159">
            <v>885913.21</v>
          </cell>
          <cell r="E159">
            <v>851224.64</v>
          </cell>
        </row>
        <row r="160">
          <cell r="B160" t="str">
            <v>8124202200</v>
          </cell>
          <cell r="C160">
            <v>621063.54</v>
          </cell>
          <cell r="E160">
            <v>541840.5</v>
          </cell>
        </row>
        <row r="161">
          <cell r="B161" t="str">
            <v>8124202300</v>
          </cell>
          <cell r="C161">
            <v>503182</v>
          </cell>
          <cell r="E161">
            <v>523145.5</v>
          </cell>
        </row>
        <row r="162">
          <cell r="B162" t="str">
            <v>8125102300</v>
          </cell>
          <cell r="C162">
            <v>280839.7</v>
          </cell>
          <cell r="E162">
            <v>122170.6</v>
          </cell>
        </row>
        <row r="163">
          <cell r="B163" t="str">
            <v>8125202300</v>
          </cell>
          <cell r="C163">
            <v>1691748.88</v>
          </cell>
          <cell r="E163">
            <v>1239729.9099999999</v>
          </cell>
        </row>
        <row r="164">
          <cell r="B164" t="str">
            <v>8126102100</v>
          </cell>
          <cell r="C164">
            <v>752737</v>
          </cell>
          <cell r="E164">
            <v>1122504</v>
          </cell>
        </row>
        <row r="165">
          <cell r="B165" t="str">
            <v>8126102200</v>
          </cell>
          <cell r="C165">
            <v>320074.75</v>
          </cell>
          <cell r="D165">
            <v>102254.39999999999</v>
          </cell>
          <cell r="E165">
            <v>329552.40000000002</v>
          </cell>
        </row>
        <row r="166">
          <cell r="B166" t="str">
            <v>8126102300</v>
          </cell>
          <cell r="C166">
            <v>1005000</v>
          </cell>
          <cell r="E166">
            <v>1177431</v>
          </cell>
        </row>
        <row r="167">
          <cell r="B167" t="str">
            <v>8126102500</v>
          </cell>
          <cell r="C167">
            <v>525580.24</v>
          </cell>
          <cell r="E167">
            <v>237622.76</v>
          </cell>
        </row>
        <row r="168">
          <cell r="B168" t="str">
            <v>8126202100</v>
          </cell>
          <cell r="C168">
            <v>842118.74</v>
          </cell>
          <cell r="E168">
            <v>504626.78</v>
          </cell>
        </row>
        <row r="169">
          <cell r="B169" t="str">
            <v>8127112100</v>
          </cell>
          <cell r="C169">
            <v>9587506.5700000003</v>
          </cell>
          <cell r="E169">
            <v>4665080.3499999996</v>
          </cell>
        </row>
        <row r="170">
          <cell r="B170" t="str">
            <v>8127122100</v>
          </cell>
          <cell r="C170">
            <v>2797095.31</v>
          </cell>
          <cell r="E170">
            <v>2174397.87</v>
          </cell>
        </row>
        <row r="171">
          <cell r="B171" t="str">
            <v>8127142100</v>
          </cell>
          <cell r="C171">
            <v>1529051.5</v>
          </cell>
          <cell r="E171">
            <v>1999593</v>
          </cell>
        </row>
        <row r="172">
          <cell r="B172" t="str">
            <v>8127802100</v>
          </cell>
          <cell r="C172">
            <v>334612</v>
          </cell>
          <cell r="E172">
            <v>278610</v>
          </cell>
        </row>
        <row r="173">
          <cell r="B173" t="str">
            <v>8127904900</v>
          </cell>
          <cell r="C173">
            <v>2267796.71</v>
          </cell>
          <cell r="E173">
            <v>1751387.33</v>
          </cell>
        </row>
        <row r="174">
          <cell r="B174" t="str">
            <v>8128102200</v>
          </cell>
          <cell r="C174">
            <v>260331.38</v>
          </cell>
          <cell r="E174">
            <v>337480.09</v>
          </cell>
        </row>
        <row r="175">
          <cell r="B175" t="str">
            <v>8128102500</v>
          </cell>
          <cell r="C175">
            <v>145757.44</v>
          </cell>
          <cell r="E175">
            <v>363492.9</v>
          </cell>
        </row>
        <row r="176">
          <cell r="B176" t="str">
            <v>8128102700</v>
          </cell>
          <cell r="C176">
            <v>580260.23</v>
          </cell>
          <cell r="E176">
            <v>768240.43</v>
          </cell>
        </row>
        <row r="177">
          <cell r="B177" t="str">
            <v>8128102800</v>
          </cell>
          <cell r="C177">
            <v>78908.19</v>
          </cell>
          <cell r="E177">
            <v>116979.4</v>
          </cell>
        </row>
        <row r="178">
          <cell r="B178" t="str">
            <v>8128202300</v>
          </cell>
          <cell r="C178">
            <v>259338.98</v>
          </cell>
          <cell r="E178">
            <v>406863.22</v>
          </cell>
        </row>
        <row r="179">
          <cell r="B179" t="str">
            <v>8128204900</v>
          </cell>
          <cell r="C179">
            <v>7117.29</v>
          </cell>
          <cell r="E179">
            <v>19675.47</v>
          </cell>
        </row>
        <row r="180">
          <cell r="B180" t="str">
            <v>8129002200</v>
          </cell>
          <cell r="C180">
            <v>738232.31999999995</v>
          </cell>
          <cell r="E180">
            <v>767923.33</v>
          </cell>
        </row>
        <row r="181">
          <cell r="B181" t="str">
            <v>8129002400</v>
          </cell>
          <cell r="C181">
            <v>-114000</v>
          </cell>
          <cell r="E181">
            <v>-686500</v>
          </cell>
        </row>
        <row r="182">
          <cell r="B182" t="str">
            <v>NAKLADOVE UCTY PO ALOKACI</v>
          </cell>
          <cell r="C182">
            <v>-116093193</v>
          </cell>
          <cell r="D182">
            <v>-49801462.880000003</v>
          </cell>
          <cell r="E182">
            <v>-106917476.75</v>
          </cell>
          <cell r="F182">
            <v>-41743266.979999997</v>
          </cell>
        </row>
        <row r="183">
          <cell r="B183" t="str">
            <v>FUNKCNÍ OBLAST ZÍSKÁNÍ POJ.SMLUV</v>
          </cell>
          <cell r="C183">
            <v>-78126346</v>
          </cell>
          <cell r="D183">
            <v>-31707598.879999999</v>
          </cell>
          <cell r="E183">
            <v>-75326333.799999997</v>
          </cell>
          <cell r="F183">
            <v>-24393128.18</v>
          </cell>
        </row>
        <row r="184">
          <cell r="B184" t="str">
            <v>8800002010</v>
          </cell>
          <cell r="C184">
            <v>-78126346</v>
          </cell>
          <cell r="D184">
            <v>-31707598.879999999</v>
          </cell>
          <cell r="E184">
            <v>-75326333.799999997</v>
          </cell>
          <cell r="F184">
            <v>-24393128.18</v>
          </cell>
        </row>
        <row r="185">
          <cell r="B185" t="str">
            <v>FUNKCNÍ OBLAST SPRÁVA POJ.SMLUV</v>
          </cell>
          <cell r="C185">
            <v>-35592931</v>
          </cell>
          <cell r="D185">
            <v>-17393306</v>
          </cell>
          <cell r="E185">
            <v>-31313089.949999999</v>
          </cell>
          <cell r="F185">
            <v>-14928656.800000001</v>
          </cell>
        </row>
        <row r="186">
          <cell r="B186" t="str">
            <v>8801002010</v>
          </cell>
          <cell r="C186">
            <v>-35592931</v>
          </cell>
          <cell r="D186">
            <v>-17393306</v>
          </cell>
          <cell r="E186">
            <v>-31313089.949999999</v>
          </cell>
          <cell r="F186">
            <v>-14928656.800000001</v>
          </cell>
        </row>
        <row r="187">
          <cell r="B187" t="str">
            <v>FUNKCNI OBLAST LIKVIDACE SKOD</v>
          </cell>
          <cell r="C187">
            <v>-2373916</v>
          </cell>
          <cell r="D187">
            <v>-700558</v>
          </cell>
          <cell r="E187">
            <v>-278053</v>
          </cell>
          <cell r="F187">
            <v>-2421482</v>
          </cell>
        </row>
        <row r="188">
          <cell r="B188" t="str">
            <v>8802002010</v>
          </cell>
          <cell r="C188">
            <v>-2373916</v>
          </cell>
          <cell r="D188">
            <v>-700558</v>
          </cell>
          <cell r="E188">
            <v>-278053</v>
          </cell>
          <cell r="F188">
            <v>-2421482</v>
          </cell>
        </row>
      </sheetData>
      <sheetData sheetId="9" refreshError="1">
        <row r="15">
          <cell r="B15" t="str">
            <v xml:space="preserve"> </v>
          </cell>
          <cell r="C15" t="str">
            <v>Porizovaci naklady-zivot  #/000.2009 -  #/013.2009</v>
          </cell>
          <cell r="D15" t="str">
            <v>Porizovaci naklady-nezivot  #/000.2009 -  #/013.2009</v>
          </cell>
          <cell r="E15" t="str">
            <v>Spravni rezie-zivot  #/000.2009 -  #/013.2009</v>
          </cell>
          <cell r="F15" t="str">
            <v>Spravni rezie-nezivot  #/000.2009 -  #/013.2009</v>
          </cell>
          <cell r="G15" t="str">
            <v>Ostatni naklady  #/000.2009 -  #/013.2009</v>
          </cell>
          <cell r="H15" t="str">
            <v>Porizovaci naklady-zivot  #/000.2008 -  #/016.2008</v>
          </cell>
          <cell r="I15" t="str">
            <v>Porizovaci naklady-nezivot  #/000.2008 -  #/016.2008</v>
          </cell>
          <cell r="J15" t="str">
            <v>Spravni rezie-zivot  #/000.2008 -  #/016.2008</v>
          </cell>
          <cell r="K15" t="str">
            <v>Spravni rezie-nezivot  #/000.2008 -  #/016.2008</v>
          </cell>
          <cell r="L15" t="str">
            <v>Ostatni naklady  #/000.2008 -  #/016.2008</v>
          </cell>
        </row>
        <row r="16">
          <cell r="B16" t="str">
            <v>PRIMARNI NAKLADY</v>
          </cell>
          <cell r="C16">
            <v>94026090.680000007</v>
          </cell>
          <cell r="D16">
            <v>21890494.699999999</v>
          </cell>
          <cell r="E16">
            <v>49978070.5</v>
          </cell>
          <cell r="H16">
            <v>89581357.030000001</v>
          </cell>
          <cell r="I16">
            <v>16270914.800000001</v>
          </cell>
          <cell r="J16">
            <v>42808471.899999999</v>
          </cell>
        </row>
        <row r="17">
          <cell r="B17" t="str">
            <v>8129004900</v>
          </cell>
          <cell r="E17">
            <v>507136.3</v>
          </cell>
          <cell r="J17">
            <v>400000</v>
          </cell>
        </row>
        <row r="18">
          <cell r="B18" t="str">
            <v>8101112100</v>
          </cell>
          <cell r="C18">
            <v>37968559</v>
          </cell>
          <cell r="D18">
            <v>15324232</v>
          </cell>
          <cell r="E18">
            <v>66822</v>
          </cell>
          <cell r="H18">
            <v>50875241</v>
          </cell>
          <cell r="I18">
            <v>11089039</v>
          </cell>
          <cell r="J18">
            <v>185925</v>
          </cell>
        </row>
        <row r="19">
          <cell r="B19" t="str">
            <v>8101112500</v>
          </cell>
          <cell r="C19">
            <v>21247</v>
          </cell>
          <cell r="D19">
            <v>214589</v>
          </cell>
          <cell r="H19">
            <v>56668</v>
          </cell>
          <cell r="I19">
            <v>313743</v>
          </cell>
        </row>
        <row r="20">
          <cell r="B20" t="str">
            <v>8101902100</v>
          </cell>
          <cell r="C20">
            <v>209468.5</v>
          </cell>
          <cell r="D20">
            <v>19838.5</v>
          </cell>
          <cell r="E20">
            <v>0</v>
          </cell>
          <cell r="H20">
            <v>235858.3</v>
          </cell>
          <cell r="I20">
            <v>11009</v>
          </cell>
          <cell r="J20">
            <v>12500</v>
          </cell>
        </row>
        <row r="21">
          <cell r="B21" t="str">
            <v>8101904900</v>
          </cell>
          <cell r="C21">
            <v>26121858.350000001</v>
          </cell>
          <cell r="D21">
            <v>24980</v>
          </cell>
          <cell r="H21">
            <v>12727431.18</v>
          </cell>
        </row>
        <row r="22">
          <cell r="B22" t="str">
            <v>8102112100</v>
          </cell>
          <cell r="C22">
            <v>1259498</v>
          </cell>
          <cell r="D22">
            <v>4823142</v>
          </cell>
          <cell r="H22">
            <v>1275685.95</v>
          </cell>
          <cell r="I22">
            <v>4857123.8</v>
          </cell>
        </row>
        <row r="23">
          <cell r="B23" t="str">
            <v>8109002600</v>
          </cell>
          <cell r="C23">
            <v>310258</v>
          </cell>
          <cell r="H23">
            <v>600051</v>
          </cell>
          <cell r="J23">
            <v>17780</v>
          </cell>
        </row>
        <row r="24">
          <cell r="B24" t="str">
            <v>8111002100</v>
          </cell>
          <cell r="C24">
            <v>7866256</v>
          </cell>
          <cell r="E24">
            <v>14865783</v>
          </cell>
          <cell r="H24">
            <v>8093976</v>
          </cell>
          <cell r="J24">
            <v>13991678</v>
          </cell>
        </row>
        <row r="25">
          <cell r="B25" t="str">
            <v>8112002100</v>
          </cell>
          <cell r="C25">
            <v>1185710</v>
          </cell>
          <cell r="E25">
            <v>3799361</v>
          </cell>
          <cell r="H25">
            <v>1393737</v>
          </cell>
          <cell r="J25">
            <v>3592104</v>
          </cell>
        </row>
        <row r="26">
          <cell r="B26" t="str">
            <v>8112002200</v>
          </cell>
          <cell r="C26">
            <v>503160</v>
          </cell>
          <cell r="E26">
            <v>1376995</v>
          </cell>
          <cell r="H26">
            <v>513263.97</v>
          </cell>
          <cell r="J26">
            <v>1224855</v>
          </cell>
        </row>
        <row r="27">
          <cell r="B27" t="str">
            <v>8113002300</v>
          </cell>
          <cell r="C27">
            <v>66200</v>
          </cell>
          <cell r="E27">
            <v>231600</v>
          </cell>
          <cell r="H27">
            <v>69000</v>
          </cell>
          <cell r="J27">
            <v>237800</v>
          </cell>
        </row>
        <row r="28">
          <cell r="B28" t="str">
            <v>8113002400</v>
          </cell>
          <cell r="C28">
            <v>5691</v>
          </cell>
          <cell r="E28">
            <v>241245</v>
          </cell>
          <cell r="H28">
            <v>45034.5</v>
          </cell>
          <cell r="J28">
            <v>170484</v>
          </cell>
        </row>
        <row r="29">
          <cell r="B29" t="str">
            <v>8119004900</v>
          </cell>
          <cell r="C29">
            <v>52716.95</v>
          </cell>
          <cell r="E29">
            <v>83493.399999999994</v>
          </cell>
          <cell r="H29">
            <v>88496.01</v>
          </cell>
          <cell r="J29">
            <v>75467.149999999994</v>
          </cell>
        </row>
        <row r="30">
          <cell r="B30" t="str">
            <v>8121102100</v>
          </cell>
          <cell r="C30">
            <v>289783.39</v>
          </cell>
          <cell r="E30">
            <v>102775.16</v>
          </cell>
          <cell r="H30">
            <v>70697.03</v>
          </cell>
          <cell r="J30">
            <v>167023.48000000001</v>
          </cell>
        </row>
        <row r="31">
          <cell r="B31" t="str">
            <v>8121102200</v>
          </cell>
          <cell r="C31">
            <v>78702.83</v>
          </cell>
          <cell r="E31">
            <v>142446.79</v>
          </cell>
          <cell r="H31">
            <v>117184.32000000001</v>
          </cell>
          <cell r="J31">
            <v>242777.62</v>
          </cell>
        </row>
        <row r="32">
          <cell r="B32" t="str">
            <v>8121102400</v>
          </cell>
          <cell r="C32">
            <v>20992.34</v>
          </cell>
          <cell r="E32">
            <v>78569.73</v>
          </cell>
          <cell r="H32">
            <v>12704.42</v>
          </cell>
          <cell r="J32">
            <v>145338.04</v>
          </cell>
        </row>
        <row r="33">
          <cell r="B33" t="str">
            <v>8121104900</v>
          </cell>
          <cell r="C33">
            <v>50145</v>
          </cell>
          <cell r="H33">
            <v>44329</v>
          </cell>
          <cell r="J33">
            <v>2826</v>
          </cell>
        </row>
        <row r="34">
          <cell r="B34" t="str">
            <v>8121202100</v>
          </cell>
          <cell r="C34">
            <v>649619.57999999996</v>
          </cell>
          <cell r="E34">
            <v>123734.91</v>
          </cell>
          <cell r="H34">
            <v>596576.06000000006</v>
          </cell>
          <cell r="J34">
            <v>255230.77</v>
          </cell>
        </row>
        <row r="35">
          <cell r="B35" t="str">
            <v>8121202200</v>
          </cell>
          <cell r="C35">
            <v>117378</v>
          </cell>
          <cell r="E35">
            <v>38317.25</v>
          </cell>
          <cell r="H35">
            <v>50733</v>
          </cell>
          <cell r="J35">
            <v>17681.75</v>
          </cell>
        </row>
        <row r="36">
          <cell r="B36" t="str">
            <v>8122102100</v>
          </cell>
          <cell r="C36">
            <v>3800</v>
          </cell>
          <cell r="E36">
            <v>1480148.18</v>
          </cell>
          <cell r="H36">
            <v>6950</v>
          </cell>
          <cell r="J36">
            <v>492691.5</v>
          </cell>
        </row>
        <row r="37">
          <cell r="B37" t="str">
            <v>8122102300</v>
          </cell>
          <cell r="C37">
            <v>859922.63</v>
          </cell>
          <cell r="H37">
            <v>408475.75</v>
          </cell>
        </row>
        <row r="38">
          <cell r="B38" t="str">
            <v>8122104900</v>
          </cell>
          <cell r="C38">
            <v>903249.5</v>
          </cell>
          <cell r="E38">
            <v>0</v>
          </cell>
          <cell r="H38">
            <v>235101.3</v>
          </cell>
        </row>
        <row r="39">
          <cell r="B39" t="str">
            <v>8122202100</v>
          </cell>
          <cell r="H39">
            <v>26061</v>
          </cell>
          <cell r="J39">
            <v>7021</v>
          </cell>
        </row>
        <row r="40">
          <cell r="B40" t="str">
            <v>8122202200</v>
          </cell>
          <cell r="C40">
            <v>629550.1</v>
          </cell>
          <cell r="H40">
            <v>146992</v>
          </cell>
        </row>
        <row r="41">
          <cell r="B41" t="str">
            <v>8123102100</v>
          </cell>
          <cell r="C41">
            <v>3444814.67</v>
          </cell>
          <cell r="E41">
            <v>2648901.7599999998</v>
          </cell>
          <cell r="H41">
            <v>2077812.82</v>
          </cell>
          <cell r="J41">
            <v>3438255.24</v>
          </cell>
        </row>
        <row r="42">
          <cell r="B42" t="str">
            <v>8123202100</v>
          </cell>
          <cell r="C42">
            <v>2517</v>
          </cell>
          <cell r="H42">
            <v>2500</v>
          </cell>
          <cell r="J42">
            <v>2184</v>
          </cell>
        </row>
        <row r="43">
          <cell r="B43" t="str">
            <v>8123202300</v>
          </cell>
          <cell r="C43">
            <v>1392610.67</v>
          </cell>
          <cell r="E43">
            <v>897383.63</v>
          </cell>
          <cell r="H43">
            <v>631286.06999999995</v>
          </cell>
          <cell r="J43">
            <v>1277844.01</v>
          </cell>
        </row>
        <row r="44">
          <cell r="B44" t="str">
            <v>8123202400</v>
          </cell>
          <cell r="C44">
            <v>14538.05</v>
          </cell>
          <cell r="H44">
            <v>10978</v>
          </cell>
        </row>
        <row r="45">
          <cell r="B45" t="str">
            <v>8123202500</v>
          </cell>
          <cell r="C45">
            <v>277424</v>
          </cell>
          <cell r="H45">
            <v>247308.73</v>
          </cell>
          <cell r="J45">
            <v>3355.97</v>
          </cell>
        </row>
        <row r="46">
          <cell r="B46" t="str">
            <v>8123204900</v>
          </cell>
          <cell r="C46">
            <v>416811.67</v>
          </cell>
          <cell r="E46">
            <v>545597.98</v>
          </cell>
          <cell r="H46">
            <v>196919.67</v>
          </cell>
          <cell r="J46">
            <v>462317.13</v>
          </cell>
        </row>
        <row r="47">
          <cell r="B47" t="str">
            <v>8124102100</v>
          </cell>
          <cell r="C47">
            <v>667813.81000000006</v>
          </cell>
          <cell r="E47">
            <v>840633.93</v>
          </cell>
          <cell r="H47">
            <v>266822.46000000002</v>
          </cell>
          <cell r="J47">
            <v>426408.53</v>
          </cell>
        </row>
        <row r="48">
          <cell r="B48" t="str">
            <v>8124102200</v>
          </cell>
          <cell r="C48">
            <v>18850.439999999999</v>
          </cell>
          <cell r="E48">
            <v>66092.56</v>
          </cell>
          <cell r="H48">
            <v>38359.4</v>
          </cell>
          <cell r="J48">
            <v>213303.6</v>
          </cell>
        </row>
        <row r="49">
          <cell r="B49" t="str">
            <v>8124102300</v>
          </cell>
          <cell r="C49">
            <v>99145</v>
          </cell>
          <cell r="E49">
            <v>2554884.6</v>
          </cell>
          <cell r="H49">
            <v>138747</v>
          </cell>
          <cell r="J49">
            <v>2281500.7000000002</v>
          </cell>
        </row>
        <row r="50">
          <cell r="B50" t="str">
            <v>8124102400</v>
          </cell>
          <cell r="C50">
            <v>36573</v>
          </cell>
          <cell r="E50">
            <v>75124.98</v>
          </cell>
          <cell r="H50">
            <v>25853.65</v>
          </cell>
          <cell r="J50">
            <v>100282.3</v>
          </cell>
        </row>
        <row r="51">
          <cell r="B51" t="str">
            <v>8124102500</v>
          </cell>
          <cell r="C51">
            <v>1791983.56</v>
          </cell>
          <cell r="D51">
            <v>1381458.8</v>
          </cell>
          <cell r="H51">
            <v>1939106.82</v>
          </cell>
          <cell r="J51">
            <v>0</v>
          </cell>
        </row>
        <row r="52">
          <cell r="B52" t="str">
            <v>8124102600</v>
          </cell>
          <cell r="H52">
            <v>47440.55</v>
          </cell>
          <cell r="J52">
            <v>18740.7</v>
          </cell>
        </row>
        <row r="53">
          <cell r="B53" t="str">
            <v>8124202100</v>
          </cell>
          <cell r="C53">
            <v>508406.29</v>
          </cell>
          <cell r="E53">
            <v>377506.92</v>
          </cell>
          <cell r="H53">
            <v>576440.68999999994</v>
          </cell>
          <cell r="J53">
            <v>274783.95</v>
          </cell>
        </row>
        <row r="54">
          <cell r="B54" t="str">
            <v>8124202200</v>
          </cell>
          <cell r="C54">
            <v>431454.69</v>
          </cell>
          <cell r="E54">
            <v>189608.85</v>
          </cell>
          <cell r="H54">
            <v>296321.68</v>
          </cell>
          <cell r="J54">
            <v>245518.82</v>
          </cell>
        </row>
        <row r="55">
          <cell r="B55" t="str">
            <v>8124202300</v>
          </cell>
          <cell r="C55">
            <v>196964</v>
          </cell>
          <cell r="E55">
            <v>306218</v>
          </cell>
          <cell r="H55">
            <v>197415</v>
          </cell>
          <cell r="J55">
            <v>325730.5</v>
          </cell>
        </row>
        <row r="56">
          <cell r="B56" t="str">
            <v>8125102300</v>
          </cell>
          <cell r="C56">
            <v>147691.6</v>
          </cell>
          <cell r="E56">
            <v>133148.1</v>
          </cell>
          <cell r="H56">
            <v>55028</v>
          </cell>
          <cell r="J56">
            <v>67142.600000000006</v>
          </cell>
        </row>
        <row r="57">
          <cell r="B57" t="str">
            <v>8125202300</v>
          </cell>
          <cell r="E57">
            <v>1691748.88</v>
          </cell>
          <cell r="H57">
            <v>21048.5</v>
          </cell>
          <cell r="J57">
            <v>1218681.4099999999</v>
          </cell>
        </row>
        <row r="58">
          <cell r="B58" t="str">
            <v>8126102100</v>
          </cell>
          <cell r="C58">
            <v>687640</v>
          </cell>
          <cell r="E58">
            <v>65097</v>
          </cell>
          <cell r="H58">
            <v>1066722</v>
          </cell>
          <cell r="J58">
            <v>55782</v>
          </cell>
        </row>
        <row r="59">
          <cell r="B59" t="str">
            <v>8126102200</v>
          </cell>
          <cell r="C59">
            <v>320074.75</v>
          </cell>
          <cell r="D59">
            <v>102254.39999999999</v>
          </cell>
          <cell r="H59">
            <v>329552.40000000002</v>
          </cell>
        </row>
        <row r="60">
          <cell r="B60" t="str">
            <v>8126102300</v>
          </cell>
          <cell r="C60">
            <v>1005000</v>
          </cell>
          <cell r="H60">
            <v>1177431</v>
          </cell>
        </row>
        <row r="61">
          <cell r="B61" t="str">
            <v>8126102500</v>
          </cell>
          <cell r="C61">
            <v>518500.24</v>
          </cell>
          <cell r="E61">
            <v>7080</v>
          </cell>
          <cell r="H61">
            <v>237622.76</v>
          </cell>
        </row>
        <row r="62">
          <cell r="B62" t="str">
            <v>8126202100</v>
          </cell>
          <cell r="C62">
            <v>493091.5</v>
          </cell>
          <cell r="E62">
            <v>349027.24</v>
          </cell>
          <cell r="H62">
            <v>216390.51</v>
          </cell>
          <cell r="J62">
            <v>288236.27</v>
          </cell>
        </row>
        <row r="63">
          <cell r="B63" t="str">
            <v>8127112100</v>
          </cell>
          <cell r="C63">
            <v>1292743.95</v>
          </cell>
          <cell r="E63">
            <v>8294762.6200000001</v>
          </cell>
          <cell r="H63">
            <v>871705.31</v>
          </cell>
          <cell r="J63">
            <v>3793375.04</v>
          </cell>
        </row>
        <row r="64">
          <cell r="B64" t="str">
            <v>8127122100</v>
          </cell>
          <cell r="C64">
            <v>321</v>
          </cell>
          <cell r="E64">
            <v>2796774.31</v>
          </cell>
          <cell r="H64">
            <v>241236.8</v>
          </cell>
          <cell r="J64">
            <v>1933161.07</v>
          </cell>
        </row>
        <row r="65">
          <cell r="B65" t="str">
            <v>8127142100</v>
          </cell>
          <cell r="E65">
            <v>1529051.5</v>
          </cell>
          <cell r="J65">
            <v>1999593</v>
          </cell>
        </row>
        <row r="66">
          <cell r="B66" t="str">
            <v>8127802100</v>
          </cell>
          <cell r="C66">
            <v>114973</v>
          </cell>
          <cell r="E66">
            <v>219639</v>
          </cell>
          <cell r="H66">
            <v>10225</v>
          </cell>
          <cell r="J66">
            <v>268385</v>
          </cell>
        </row>
        <row r="67">
          <cell r="B67" t="str">
            <v>8127904900</v>
          </cell>
          <cell r="C67">
            <v>482001.86</v>
          </cell>
          <cell r="E67">
            <v>1785794.85</v>
          </cell>
          <cell r="H67">
            <v>697206.89</v>
          </cell>
          <cell r="J67">
            <v>1054180.44</v>
          </cell>
        </row>
        <row r="68">
          <cell r="B68" t="str">
            <v>8128102200</v>
          </cell>
          <cell r="C68">
            <v>86908.94</v>
          </cell>
          <cell r="E68">
            <v>173422.44</v>
          </cell>
          <cell r="H68">
            <v>209313.81</v>
          </cell>
          <cell r="J68">
            <v>128166.28</v>
          </cell>
        </row>
        <row r="69">
          <cell r="B69" t="str">
            <v>8128102500</v>
          </cell>
          <cell r="C69">
            <v>56584.15</v>
          </cell>
          <cell r="E69">
            <v>89173.29</v>
          </cell>
          <cell r="H69">
            <v>232192.8</v>
          </cell>
          <cell r="J69">
            <v>131300.1</v>
          </cell>
        </row>
        <row r="70">
          <cell r="B70" t="str">
            <v>8128102700</v>
          </cell>
          <cell r="C70">
            <v>404448.22</v>
          </cell>
          <cell r="E70">
            <v>175812.01</v>
          </cell>
          <cell r="H70">
            <v>419216.66</v>
          </cell>
          <cell r="J70">
            <v>349023.77</v>
          </cell>
        </row>
        <row r="71">
          <cell r="B71" t="str">
            <v>8128102800</v>
          </cell>
          <cell r="C71">
            <v>19865.75</v>
          </cell>
          <cell r="E71">
            <v>59042.44</v>
          </cell>
          <cell r="H71">
            <v>24045.67</v>
          </cell>
          <cell r="J71">
            <v>92933.73</v>
          </cell>
        </row>
        <row r="72">
          <cell r="B72" t="str">
            <v>8128202300</v>
          </cell>
          <cell r="C72">
            <v>31720.83</v>
          </cell>
          <cell r="E72">
            <v>227618.15</v>
          </cell>
          <cell r="H72">
            <v>74691.59</v>
          </cell>
          <cell r="J72">
            <v>332171.63</v>
          </cell>
        </row>
        <row r="73">
          <cell r="B73" t="str">
            <v>8128204900</v>
          </cell>
          <cell r="C73">
            <v>4851.87</v>
          </cell>
          <cell r="E73">
            <v>2265.42</v>
          </cell>
          <cell r="J73">
            <v>19675.47</v>
          </cell>
        </row>
        <row r="74">
          <cell r="B74" t="str">
            <v>8129002200</v>
          </cell>
          <cell r="C74">
            <v>0</v>
          </cell>
          <cell r="E74">
            <v>738232.31999999995</v>
          </cell>
          <cell r="H74">
            <v>668</v>
          </cell>
          <cell r="J74">
            <v>767255.33</v>
          </cell>
        </row>
        <row r="75">
          <cell r="B75" t="str">
            <v>8129002400</v>
          </cell>
          <cell r="C75">
            <v>-114000</v>
          </cell>
          <cell r="H75">
            <v>-686500</v>
          </cell>
          <cell r="J75">
            <v>0</v>
          </cell>
        </row>
      </sheetData>
      <sheetData sheetId="10" refreshError="1">
        <row r="15">
          <cell r="B15" t="str">
            <v xml:space="preserve"> </v>
          </cell>
          <cell r="C15" t="str">
            <v>Vynosy z FU-neziv.ucet  Periode 00 2009 - SP1 2009</v>
          </cell>
          <cell r="D15" t="str">
            <v>Prevod vyn.z FU na netech.   Periode 00 2009 - SP1 2009</v>
          </cell>
          <cell r="E15" t="str">
            <v>Vynosy z FU-neziv.ucet   Periode 00 2008 -   SP4 2008</v>
          </cell>
          <cell r="F15" t="str">
            <v>Prevod vyn.z FU na netech.  Periode 00 2008 -  SP4 2008</v>
          </cell>
        </row>
        <row r="16">
          <cell r="B16" t="str">
            <v>3241602010</v>
          </cell>
          <cell r="C16">
            <v>-5286824</v>
          </cell>
          <cell r="D16">
            <v>9044582.1899999995</v>
          </cell>
          <cell r="E16">
            <v>-5432781.4100000001</v>
          </cell>
          <cell r="F16">
            <v>-20069830.609999999</v>
          </cell>
        </row>
        <row r="17">
          <cell r="B17" t="str">
            <v>3350002080</v>
          </cell>
          <cell r="D17">
            <v>-9044582.1899999995</v>
          </cell>
          <cell r="F17">
            <v>20069830.609999999</v>
          </cell>
        </row>
        <row r="18">
          <cell r="C18">
            <v>-5286824</v>
          </cell>
          <cell r="D18">
            <v>0</v>
          </cell>
          <cell r="E18">
            <v>-5432781.4100000001</v>
          </cell>
          <cell r="F1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12 2013</v>
          </cell>
          <cell r="D14" t="str">
            <v xml:space="preserve"> Periode 00 2012 -  Periode 15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1924642919.3299999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1671233919.7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1671233919.7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1660826156.0599999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1626701749.7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19447963.440000001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13210706.07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7688119.3899999997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28040959.850000001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6237257.3700000001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1981651.48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4007087.28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1600005810</v>
          </cell>
          <cell r="C93">
            <v>2135891.91</v>
          </cell>
        </row>
        <row r="94">
          <cell r="B94" t="str">
            <v>1600005861</v>
          </cell>
          <cell r="C94">
            <v>466.02</v>
          </cell>
          <cell r="D94">
            <v>5747.78</v>
          </cell>
        </row>
        <row r="95">
          <cell r="B95" t="str">
            <v>1600005862</v>
          </cell>
          <cell r="C95">
            <v>24516.13</v>
          </cell>
          <cell r="D95">
            <v>19612.12</v>
          </cell>
        </row>
        <row r="96">
          <cell r="B96" t="str">
            <v>1600005863</v>
          </cell>
          <cell r="C96">
            <v>6947.54</v>
          </cell>
          <cell r="D96">
            <v>229.13</v>
          </cell>
        </row>
        <row r="97">
          <cell r="B97" t="str">
            <v>1600005864</v>
          </cell>
          <cell r="C97">
            <v>5568.73</v>
          </cell>
          <cell r="D97">
            <v>11423.84</v>
          </cell>
        </row>
        <row r="98">
          <cell r="B98" t="str">
            <v>1600005865</v>
          </cell>
          <cell r="C98">
            <v>18750.07</v>
          </cell>
          <cell r="D98">
            <v>19612.12</v>
          </cell>
        </row>
        <row r="99">
          <cell r="B99" t="str">
            <v>1600005866</v>
          </cell>
          <cell r="C99">
            <v>1698.07</v>
          </cell>
          <cell r="D99">
            <v>566.95000000000005</v>
          </cell>
        </row>
        <row r="100">
          <cell r="B100" t="str">
            <v>1600005867</v>
          </cell>
          <cell r="C100">
            <v>7451.73</v>
          </cell>
          <cell r="D100">
            <v>7551.89</v>
          </cell>
        </row>
        <row r="101">
          <cell r="B101" t="str">
            <v>1600005868</v>
          </cell>
          <cell r="C101">
            <v>1698.07</v>
          </cell>
          <cell r="D101">
            <v>566.95000000000005</v>
          </cell>
        </row>
        <row r="102">
          <cell r="B102" t="str">
            <v>1600005869</v>
          </cell>
          <cell r="C102">
            <v>13975.17</v>
          </cell>
          <cell r="D102">
            <v>19612.12</v>
          </cell>
        </row>
        <row r="103">
          <cell r="B103" t="str">
            <v>1600005830</v>
          </cell>
          <cell r="C103">
            <v>0</v>
          </cell>
          <cell r="D103">
            <v>0</v>
          </cell>
        </row>
        <row r="104">
          <cell r="B104" t="str">
            <v>1600005840</v>
          </cell>
          <cell r="C104">
            <v>0</v>
          </cell>
          <cell r="D104">
            <v>0</v>
          </cell>
        </row>
        <row r="105">
          <cell r="B105" t="str">
            <v>1600005850</v>
          </cell>
          <cell r="C105">
            <v>1086909.73</v>
          </cell>
          <cell r="D105">
            <v>3130837.24</v>
          </cell>
        </row>
        <row r="106">
          <cell r="B106" t="str">
            <v>1600005860</v>
          </cell>
          <cell r="C106">
            <v>0</v>
          </cell>
          <cell r="D106">
            <v>0</v>
          </cell>
        </row>
        <row r="107">
          <cell r="B107" t="str">
            <v>1600005870</v>
          </cell>
          <cell r="C107">
            <v>104196.01</v>
          </cell>
          <cell r="D107">
            <v>78059.149999999994</v>
          </cell>
        </row>
        <row r="108">
          <cell r="B108" t="str">
            <v>1600005880</v>
          </cell>
          <cell r="C108">
            <v>141081.88</v>
          </cell>
          <cell r="D108">
            <v>1008084.08</v>
          </cell>
        </row>
        <row r="109">
          <cell r="B109" t="str">
            <v>1600005890</v>
          </cell>
          <cell r="C109">
            <v>838696.19</v>
          </cell>
          <cell r="D109">
            <v>1853565.9</v>
          </cell>
        </row>
        <row r="110">
          <cell r="B110" t="str">
            <v>1600005895</v>
          </cell>
          <cell r="C110">
            <v>0</v>
          </cell>
          <cell r="D110">
            <v>50878.55</v>
          </cell>
        </row>
        <row r="111">
          <cell r="B111" t="str">
            <v>1600005900</v>
          </cell>
          <cell r="C111">
            <v>45224.18</v>
          </cell>
          <cell r="D111">
            <v>7181.22</v>
          </cell>
        </row>
        <row r="112">
          <cell r="B112" t="str">
            <v>1600005910</v>
          </cell>
          <cell r="C112">
            <v>14142586.73</v>
          </cell>
          <cell r="D112">
            <v>21873579.600000001</v>
          </cell>
        </row>
        <row r="113">
          <cell r="B113" t="str">
            <v>1600005920</v>
          </cell>
          <cell r="C113">
            <v>0</v>
          </cell>
          <cell r="D113">
            <v>56455.99</v>
          </cell>
        </row>
        <row r="114">
          <cell r="B114" t="str">
            <v>1600202010</v>
          </cell>
          <cell r="C114">
            <v>422704</v>
          </cell>
          <cell r="D114">
            <v>285853</v>
          </cell>
        </row>
        <row r="115">
          <cell r="B115" t="str">
            <v>1600202020</v>
          </cell>
          <cell r="C115">
            <v>36944.49</v>
          </cell>
          <cell r="D115">
            <v>24173.62</v>
          </cell>
        </row>
        <row r="116">
          <cell r="B116" t="str">
            <v>1600202030</v>
          </cell>
          <cell r="C116">
            <v>447440</v>
          </cell>
          <cell r="D116">
            <v>437740</v>
          </cell>
        </row>
        <row r="117">
          <cell r="B117" t="str">
            <v>1600202050</v>
          </cell>
          <cell r="C117">
            <v>21400</v>
          </cell>
          <cell r="D117">
            <v>0</v>
          </cell>
        </row>
        <row r="118">
          <cell r="B118" t="str">
            <v>9110002010</v>
          </cell>
          <cell r="C118">
            <v>72000</v>
          </cell>
          <cell r="D118">
            <v>24794.93</v>
          </cell>
        </row>
        <row r="119">
          <cell r="B119" t="str">
            <v>9120002010</v>
          </cell>
          <cell r="C119">
            <v>0</v>
          </cell>
          <cell r="D119">
            <v>0</v>
          </cell>
        </row>
        <row r="120">
          <cell r="B120" t="str">
            <v>9120002020</v>
          </cell>
          <cell r="C120">
            <v>0</v>
          </cell>
          <cell r="D120">
            <v>0</v>
          </cell>
        </row>
        <row r="121">
          <cell r="B121" t="str">
            <v>A.G. PŘECHODNÉ ÚČTY AKTIV</v>
          </cell>
          <cell r="C121">
            <v>38222043.789999999</v>
          </cell>
          <cell r="D121">
            <v>50586989.189999998</v>
          </cell>
        </row>
        <row r="122">
          <cell r="B122" t="str">
            <v>A.G.I. NABĚHLÉ ÚROKY A NÁJEMNÉ</v>
          </cell>
          <cell r="C122">
            <v>0</v>
          </cell>
          <cell r="D122">
            <v>23580</v>
          </cell>
        </row>
        <row r="123">
          <cell r="B123" t="str">
            <v>1930302050</v>
          </cell>
          <cell r="C123">
            <v>0</v>
          </cell>
          <cell r="D123">
            <v>23580</v>
          </cell>
        </row>
        <row r="124">
          <cell r="B124" t="str">
            <v>1930302140</v>
          </cell>
          <cell r="C124">
            <v>0</v>
          </cell>
          <cell r="D124">
            <v>0</v>
          </cell>
        </row>
        <row r="125">
          <cell r="B125" t="str">
            <v>A.G.II. ODLOŽENÉ POŘIZ.NÁKLADY</v>
          </cell>
          <cell r="C125">
            <v>37594705.549999997</v>
          </cell>
          <cell r="D125">
            <v>50178390.189999998</v>
          </cell>
        </row>
        <row r="126">
          <cell r="B126" t="str">
            <v>1710002010</v>
          </cell>
          <cell r="C126">
            <v>37594705.549999997</v>
          </cell>
          <cell r="D126">
            <v>50178390.189999998</v>
          </cell>
        </row>
        <row r="127">
          <cell r="B127" t="str">
            <v>A.G.III.OSTATNÍ PŘECH.ÚČTY AKTIV</v>
          </cell>
          <cell r="C127">
            <v>627338.23999999999</v>
          </cell>
          <cell r="D127">
            <v>385019</v>
          </cell>
        </row>
        <row r="128">
          <cell r="B128" t="str">
            <v>A.G.III.0.OST.PŘECH.ÚČTY AKTIV-Č</v>
          </cell>
          <cell r="C128">
            <v>627338.23999999999</v>
          </cell>
          <cell r="D128">
            <v>305019</v>
          </cell>
        </row>
        <row r="129">
          <cell r="B129" t="str">
            <v>1600202250</v>
          </cell>
          <cell r="C129">
            <v>94524.3</v>
          </cell>
          <cell r="D129">
            <v>57533</v>
          </cell>
        </row>
        <row r="130">
          <cell r="B130" t="str">
            <v>1930302010</v>
          </cell>
          <cell r="C130">
            <v>532813.93999999994</v>
          </cell>
          <cell r="D130">
            <v>247486</v>
          </cell>
        </row>
        <row r="131">
          <cell r="B131" t="str">
            <v>A.G.III.A.DOHADNÉ POLOŽKY AKTIV.</v>
          </cell>
          <cell r="C131">
            <v>0</v>
          </cell>
          <cell r="D131">
            <v>80000</v>
          </cell>
        </row>
        <row r="132">
          <cell r="B132" t="str">
            <v>1910202010</v>
          </cell>
          <cell r="C132">
            <v>0</v>
          </cell>
          <cell r="D132">
            <v>80000</v>
          </cell>
        </row>
        <row r="133">
          <cell r="B133" t="str">
            <v>1940002010</v>
          </cell>
          <cell r="C133">
            <v>0</v>
          </cell>
          <cell r="D133">
            <v>0</v>
          </cell>
        </row>
        <row r="134">
          <cell r="B134" t="str">
            <v>P. PASIVA CELKEM</v>
          </cell>
          <cell r="C134">
            <v>-1924640189.3299999</v>
          </cell>
          <cell r="D134">
            <v>-1943765361.6600001</v>
          </cell>
        </row>
        <row r="135">
          <cell r="B135" t="str">
            <v>P.A. VLASTNÍ KAPITÁL</v>
          </cell>
          <cell r="C135">
            <v>-410576527.29000002</v>
          </cell>
          <cell r="D135">
            <v>-388943912.19</v>
          </cell>
        </row>
        <row r="136">
          <cell r="B136" t="str">
            <v>P.A.I. ZÁKLADNÍ KAPITÁL</v>
          </cell>
          <cell r="C136">
            <v>-316840000</v>
          </cell>
          <cell r="D136">
            <v>-316840000</v>
          </cell>
        </row>
        <row r="137">
          <cell r="B137" t="str">
            <v>2010002010</v>
          </cell>
          <cell r="C137">
            <v>-316840000</v>
          </cell>
          <cell r="D137">
            <v>-316840000</v>
          </cell>
        </row>
        <row r="138">
          <cell r="B138" t="str">
            <v>P.A.IV. OSTATNÍ KAPITÁLOVÉ FONDY</v>
          </cell>
          <cell r="C138">
            <v>-23343689.98</v>
          </cell>
          <cell r="D138">
            <v>-27171609.91</v>
          </cell>
        </row>
        <row r="139">
          <cell r="B139" t="str">
            <v>2020002010</v>
          </cell>
          <cell r="C139">
            <v>-17795872.91</v>
          </cell>
          <cell r="D139">
            <v>-17795872.91</v>
          </cell>
        </row>
        <row r="140">
          <cell r="B140" t="str">
            <v>2040602010</v>
          </cell>
          <cell r="C140">
            <v>2024652.73</v>
          </cell>
          <cell r="D140">
            <v>-7996178.5099999998</v>
          </cell>
        </row>
        <row r="141">
          <cell r="B141" t="str">
            <v>2050002010</v>
          </cell>
          <cell r="C141">
            <v>0</v>
          </cell>
          <cell r="D141">
            <v>0</v>
          </cell>
        </row>
        <row r="142">
          <cell r="B142" t="str">
            <v>2050202010</v>
          </cell>
          <cell r="C142">
            <v>0</v>
          </cell>
          <cell r="D142">
            <v>0</v>
          </cell>
        </row>
        <row r="143">
          <cell r="B143" t="str">
            <v>2050600000</v>
          </cell>
          <cell r="C143">
            <v>0</v>
          </cell>
          <cell r="D143">
            <v>0</v>
          </cell>
        </row>
        <row r="144">
          <cell r="B144" t="str">
            <v>2050602010</v>
          </cell>
          <cell r="C144">
            <v>-7572469.7999999998</v>
          </cell>
          <cell r="D144">
            <v>-1379558.49</v>
          </cell>
        </row>
        <row r="145">
          <cell r="B145" t="str">
            <v>P.A.V.REZ.F.A OST.FONDY ZE ZISKU</v>
          </cell>
          <cell r="C145">
            <v>-10123000</v>
          </cell>
          <cell r="D145">
            <v>-8221000</v>
          </cell>
        </row>
        <row r="146">
          <cell r="B146" t="str">
            <v>2030000000</v>
          </cell>
          <cell r="C146">
            <v>0</v>
          </cell>
          <cell r="D146">
            <v>0</v>
          </cell>
        </row>
        <row r="147">
          <cell r="B147" t="str">
            <v>2030000020</v>
          </cell>
          <cell r="C147">
            <v>0</v>
          </cell>
          <cell r="D147">
            <v>0</v>
          </cell>
        </row>
        <row r="148">
          <cell r="B148" t="str">
            <v>2030002020</v>
          </cell>
          <cell r="C148">
            <v>-10123000</v>
          </cell>
          <cell r="D148">
            <v>-8221000</v>
          </cell>
        </row>
        <row r="149">
          <cell r="B149" t="str">
            <v>P.A.VI.NER.ZISK N.ZTRÁTA MIN.OBD</v>
          </cell>
          <cell r="C149">
            <v>-12309302.279999999</v>
          </cell>
          <cell r="D149">
            <v>1316532.6399999999</v>
          </cell>
        </row>
        <row r="150">
          <cell r="B150" t="str">
            <v>2030002090</v>
          </cell>
          <cell r="C150">
            <v>-12309302.279999999</v>
          </cell>
          <cell r="D150">
            <v>1316532.6399999999</v>
          </cell>
        </row>
        <row r="151">
          <cell r="B151" t="str">
            <v>2030102010</v>
          </cell>
          <cell r="C151">
            <v>0</v>
          </cell>
          <cell r="D151">
            <v>0</v>
          </cell>
        </row>
        <row r="152">
          <cell r="B152" t="str">
            <v>2030102020</v>
          </cell>
          <cell r="C152">
            <v>0</v>
          </cell>
          <cell r="D152">
            <v>0</v>
          </cell>
        </row>
        <row r="153">
          <cell r="B153" t="str">
            <v>P.A.VII. ZISK N.ZTRÁTA BĚŽ.ÚČ.OB</v>
          </cell>
          <cell r="C153">
            <v>-47960535.030000001</v>
          </cell>
          <cell r="D153">
            <v>-38027834.920000002</v>
          </cell>
        </row>
        <row r="154">
          <cell r="B154" t="str">
            <v>2030100001</v>
          </cell>
          <cell r="C154">
            <v>201205.37</v>
          </cell>
          <cell r="D154">
            <v>201205.37</v>
          </cell>
        </row>
        <row r="155">
          <cell r="B155" t="str">
            <v>2060000000</v>
          </cell>
          <cell r="C155">
            <v>-48161740.399999999</v>
          </cell>
          <cell r="D155">
            <v>-38229040.289999999</v>
          </cell>
        </row>
        <row r="156">
          <cell r="B156" t="str">
            <v>P.C. TECHNICKÉ REZERVY</v>
          </cell>
          <cell r="C156">
            <v>-1264880448.51</v>
          </cell>
          <cell r="D156">
            <v>-1300606293.3099999</v>
          </cell>
        </row>
        <row r="157">
          <cell r="B157" t="str">
            <v>P.C.1.REZ.NA NEZASL.POJ-ČISTÁ V.</v>
          </cell>
          <cell r="C157">
            <v>-55142517.920000002</v>
          </cell>
          <cell r="D157">
            <v>-85926461.359999999</v>
          </cell>
        </row>
        <row r="158">
          <cell r="B158" t="str">
            <v>P.C.1.A.REZ.NA NEZASL.POJ.-HR.V.</v>
          </cell>
          <cell r="C158">
            <v>-58733336.82</v>
          </cell>
          <cell r="D158">
            <v>-89005911.420000002</v>
          </cell>
        </row>
        <row r="159">
          <cell r="B159" t="str">
            <v>2320402020</v>
          </cell>
          <cell r="C159">
            <v>-58733336.82</v>
          </cell>
          <cell r="D159">
            <v>-89005911.420000002</v>
          </cell>
        </row>
        <row r="160">
          <cell r="B160" t="str">
            <v>P.C.1.B.REZ.NA NEZASL.POJ.-ZAJ.</v>
          </cell>
          <cell r="C160">
            <v>3590818.9</v>
          </cell>
          <cell r="D160">
            <v>3079450.06</v>
          </cell>
        </row>
        <row r="161">
          <cell r="B161" t="str">
            <v>1420402020</v>
          </cell>
          <cell r="C161">
            <v>3590818.9</v>
          </cell>
          <cell r="D161">
            <v>3079450.06</v>
          </cell>
        </row>
        <row r="162">
          <cell r="B162" t="str">
            <v>P.C.2.REZ.POJ.ŽIVOT.POJ.-ČISTÁ V</v>
          </cell>
          <cell r="C162">
            <v>-1108303089.22</v>
          </cell>
          <cell r="D162">
            <v>-1113738476.76</v>
          </cell>
        </row>
        <row r="163">
          <cell r="B163" t="str">
            <v>P.C.2.A.REZ.POJISTN.ŽIVOT.POJ-HR</v>
          </cell>
          <cell r="C163">
            <v>-1108303089.22</v>
          </cell>
          <cell r="D163">
            <v>-1113738476.76</v>
          </cell>
        </row>
        <row r="164">
          <cell r="B164" t="str">
            <v>2320202010</v>
          </cell>
          <cell r="C164">
            <v>-12061650.220000001</v>
          </cell>
        </row>
        <row r="165">
          <cell r="B165" t="str">
            <v>2320402010</v>
          </cell>
          <cell r="C165">
            <v>-1096241439</v>
          </cell>
          <cell r="D165">
            <v>-1113738476.76</v>
          </cell>
        </row>
        <row r="166">
          <cell r="B166" t="str">
            <v>P.C.3.REZ.NA POJ.PLNĚNÍ-ČISTÁ V.</v>
          </cell>
          <cell r="C166">
            <v>-67253975.75</v>
          </cell>
          <cell r="D166">
            <v>-63532257.07</v>
          </cell>
        </row>
        <row r="167">
          <cell r="B167" t="str">
            <v>P.C.3.A.REZERVA NA POJ.PLN.-HRUB</v>
          </cell>
          <cell r="C167">
            <v>-108824848.38</v>
          </cell>
          <cell r="D167">
            <v>-76688646.409999996</v>
          </cell>
        </row>
        <row r="168">
          <cell r="B168" t="str">
            <v>2330002010</v>
          </cell>
          <cell r="C168">
            <v>-11352323.279999999</v>
          </cell>
          <cell r="D168">
            <v>-13582112.960000001</v>
          </cell>
        </row>
        <row r="169">
          <cell r="B169" t="str">
            <v>2331002010</v>
          </cell>
          <cell r="C169">
            <v>0</v>
          </cell>
          <cell r="D169">
            <v>0</v>
          </cell>
        </row>
        <row r="170">
          <cell r="B170" t="str">
            <v>2340002010</v>
          </cell>
          <cell r="C170">
            <v>-81031171.099999994</v>
          </cell>
          <cell r="D170">
            <v>-45402046.450000003</v>
          </cell>
        </row>
        <row r="171">
          <cell r="B171" t="str">
            <v>2340802010</v>
          </cell>
          <cell r="C171">
            <v>-16441354</v>
          </cell>
          <cell r="D171">
            <v>-17704487</v>
          </cell>
        </row>
        <row r="172">
          <cell r="B172" t="str">
            <v>P.C.3.B. REZ.NA POJ.PLNĚNÍ-ZAJ.</v>
          </cell>
          <cell r="C172">
            <v>41570872.630000003</v>
          </cell>
          <cell r="D172">
            <v>13156389.34</v>
          </cell>
        </row>
        <row r="173">
          <cell r="B173" t="str">
            <v>1430002010</v>
          </cell>
          <cell r="C173">
            <v>696456</v>
          </cell>
          <cell r="D173">
            <v>696214.6</v>
          </cell>
        </row>
        <row r="174">
          <cell r="B174" t="str">
            <v>1431002010</v>
          </cell>
          <cell r="C174">
            <v>842841.8</v>
          </cell>
          <cell r="D174">
            <v>842841.8</v>
          </cell>
        </row>
        <row r="175">
          <cell r="B175" t="str">
            <v>1440002050</v>
          </cell>
          <cell r="C175">
            <v>39462787.43</v>
          </cell>
          <cell r="D175">
            <v>11327758.74</v>
          </cell>
        </row>
        <row r="176">
          <cell r="B176" t="str">
            <v>1441002010</v>
          </cell>
          <cell r="C176">
            <v>568787.4</v>
          </cell>
          <cell r="D176">
            <v>289574.2</v>
          </cell>
        </row>
        <row r="177">
          <cell r="B177" t="str">
            <v>P.C.4.REZ.NA PRÉMIE-ČISTÁ VÝŠE</v>
          </cell>
          <cell r="C177">
            <v>-34180865.619999997</v>
          </cell>
          <cell r="D177">
            <v>-37409098.119999997</v>
          </cell>
        </row>
        <row r="178">
          <cell r="B178" t="str">
            <v>P.C.4.A.REZ.NA PRÉMIE A SL-HRUB.</v>
          </cell>
          <cell r="C178">
            <v>-34180865.619999997</v>
          </cell>
          <cell r="D178">
            <v>-37409098.119999997</v>
          </cell>
        </row>
        <row r="179">
          <cell r="B179" t="str">
            <v>2350002010</v>
          </cell>
          <cell r="C179">
            <v>-34180865.619999997</v>
          </cell>
          <cell r="D179">
            <v>-37409098.119999997</v>
          </cell>
        </row>
        <row r="180">
          <cell r="B180" t="str">
            <v>P.D.TECHN.REZ.-UNIT LINKED-NETTO</v>
          </cell>
          <cell r="C180">
            <v>-163558228.90000001</v>
          </cell>
          <cell r="D180">
            <v>-172600252.66</v>
          </cell>
        </row>
        <row r="181">
          <cell r="B181" t="str">
            <v>P.D.A TECH. REZERVA-UNIT LINKED</v>
          </cell>
          <cell r="C181">
            <v>-163558228.90000001</v>
          </cell>
          <cell r="D181">
            <v>-172600252.66</v>
          </cell>
        </row>
        <row r="182">
          <cell r="B182" t="str">
            <v>2410002010</v>
          </cell>
          <cell r="C182">
            <v>-163558228.90000001</v>
          </cell>
          <cell r="D182">
            <v>-172600252.66</v>
          </cell>
        </row>
        <row r="183">
          <cell r="B183" t="str">
            <v>P.G. VĚŘITELÉ</v>
          </cell>
          <cell r="C183">
            <v>-68813661.640000001</v>
          </cell>
          <cell r="D183">
            <v>-64545606.960000001</v>
          </cell>
        </row>
        <row r="184">
          <cell r="B184" t="str">
            <v>P.G.I.ZÁVAZ. Z OPER.PŘÍMÉHO POJ.</v>
          </cell>
          <cell r="C184">
            <v>-57591988.270000003</v>
          </cell>
          <cell r="D184">
            <v>-57094013.539999999</v>
          </cell>
        </row>
        <row r="185">
          <cell r="B185" t="str">
            <v>2980702010</v>
          </cell>
          <cell r="C185">
            <v>-300837.25</v>
          </cell>
          <cell r="D185">
            <v>-1330557.52</v>
          </cell>
        </row>
        <row r="186">
          <cell r="B186" t="str">
            <v>2910002010</v>
          </cell>
          <cell r="C186">
            <v>-141026</v>
          </cell>
          <cell r="D186">
            <v>0</v>
          </cell>
        </row>
        <row r="187">
          <cell r="B187" t="str">
            <v>2910002020</v>
          </cell>
          <cell r="C187">
            <v>-141158.23000000001</v>
          </cell>
          <cell r="D187">
            <v>-120480.23</v>
          </cell>
        </row>
        <row r="188">
          <cell r="B188" t="str">
            <v>2910002080</v>
          </cell>
          <cell r="C188">
            <v>-32047647.59</v>
          </cell>
          <cell r="D188">
            <v>-31026366.32</v>
          </cell>
        </row>
        <row r="189">
          <cell r="B189" t="str">
            <v>2910002090</v>
          </cell>
          <cell r="C189">
            <v>-14631330.859999999</v>
          </cell>
          <cell r="D189">
            <v>-13864815.529999999</v>
          </cell>
        </row>
        <row r="190">
          <cell r="B190" t="str">
            <v>2910002140</v>
          </cell>
          <cell r="C190">
            <v>0</v>
          </cell>
          <cell r="D190">
            <v>0</v>
          </cell>
        </row>
        <row r="191">
          <cell r="B191" t="str">
            <v>2910002170</v>
          </cell>
          <cell r="C191">
            <v>0</v>
          </cell>
          <cell r="D191">
            <v>0</v>
          </cell>
        </row>
        <row r="192">
          <cell r="B192" t="str">
            <v>2910002180</v>
          </cell>
          <cell r="C192">
            <v>0</v>
          </cell>
          <cell r="D192">
            <v>0</v>
          </cell>
        </row>
        <row r="193">
          <cell r="B193" t="str">
            <v>2920002010</v>
          </cell>
          <cell r="C193">
            <v>-10329988.34</v>
          </cell>
          <cell r="D193">
            <v>-10751793.939999999</v>
          </cell>
        </row>
        <row r="194">
          <cell r="B194" t="str">
            <v>2920002080</v>
          </cell>
          <cell r="C194">
            <v>0</v>
          </cell>
          <cell r="D194">
            <v>0</v>
          </cell>
        </row>
        <row r="195">
          <cell r="B195" t="str">
            <v>2920002180</v>
          </cell>
          <cell r="C195">
            <v>0</v>
          </cell>
          <cell r="D195">
            <v>0</v>
          </cell>
        </row>
        <row r="196">
          <cell r="B196" t="str">
            <v>2920002190</v>
          </cell>
          <cell r="C196">
            <v>0</v>
          </cell>
          <cell r="D196">
            <v>0</v>
          </cell>
        </row>
        <row r="197">
          <cell r="B197" t="str">
            <v>P.G.II.ZÁVAZKY Z OPERACÍ ZAJIŠT.</v>
          </cell>
          <cell r="C197">
            <v>-3756463.88</v>
          </cell>
          <cell r="D197">
            <v>-3170975.17</v>
          </cell>
        </row>
        <row r="198">
          <cell r="B198" t="str">
            <v>2930001040</v>
          </cell>
          <cell r="C198">
            <v>0</v>
          </cell>
          <cell r="D198">
            <v>0</v>
          </cell>
        </row>
        <row r="199">
          <cell r="B199" t="str">
            <v>2930002010</v>
          </cell>
          <cell r="C199">
            <v>-3756463.88</v>
          </cell>
          <cell r="D199">
            <v>-3170975.17</v>
          </cell>
        </row>
        <row r="200">
          <cell r="B200" t="str">
            <v>2930002080</v>
          </cell>
          <cell r="C200">
            <v>0</v>
          </cell>
          <cell r="D200">
            <v>0</v>
          </cell>
        </row>
        <row r="201">
          <cell r="B201" t="str">
            <v>2930002090</v>
          </cell>
          <cell r="C201">
            <v>0</v>
          </cell>
          <cell r="D201">
            <v>0</v>
          </cell>
        </row>
        <row r="202">
          <cell r="B202" t="str">
            <v>P.G.V. OSTATNÍ ZÁVAZKY</v>
          </cell>
          <cell r="C202">
            <v>-7465209.4900000002</v>
          </cell>
          <cell r="D202">
            <v>-4280618.25</v>
          </cell>
        </row>
        <row r="203">
          <cell r="B203" t="str">
            <v>P.G.V.0. OSTATNÍ ZÁVAZKY - ČÁST</v>
          </cell>
          <cell r="C203">
            <v>-3752703.26</v>
          </cell>
          <cell r="D203">
            <v>-2629422.37</v>
          </cell>
        </row>
        <row r="204">
          <cell r="B204" t="str">
            <v>2960201020</v>
          </cell>
          <cell r="C204">
            <v>0</v>
          </cell>
        </row>
        <row r="205">
          <cell r="B205" t="str">
            <v>2980401010</v>
          </cell>
          <cell r="C205">
            <v>-1321975.76</v>
          </cell>
          <cell r="D205">
            <v>1833501.52</v>
          </cell>
        </row>
        <row r="206">
          <cell r="B206" t="str">
            <v>2980401110</v>
          </cell>
          <cell r="C206">
            <v>-1321401.22</v>
          </cell>
          <cell r="D206">
            <v>-3183967.76</v>
          </cell>
        </row>
        <row r="207">
          <cell r="B207" t="str">
            <v>2980401120</v>
          </cell>
          <cell r="C207">
            <v>0</v>
          </cell>
          <cell r="D207">
            <v>0</v>
          </cell>
        </row>
        <row r="208">
          <cell r="B208" t="str">
            <v>2980402060</v>
          </cell>
          <cell r="C208">
            <v>-1577055</v>
          </cell>
          <cell r="D208">
            <v>-1635997</v>
          </cell>
        </row>
        <row r="209">
          <cell r="B209" t="str">
            <v>2980403010</v>
          </cell>
          <cell r="C209">
            <v>0</v>
          </cell>
          <cell r="D209">
            <v>0</v>
          </cell>
        </row>
        <row r="210">
          <cell r="B210" t="str">
            <v>2980502010</v>
          </cell>
          <cell r="C210">
            <v>295167.59999999998</v>
          </cell>
          <cell r="D210">
            <v>295167.59999999998</v>
          </cell>
        </row>
        <row r="211">
          <cell r="B211" t="str">
            <v>2980502020</v>
          </cell>
          <cell r="C211">
            <v>172561.12</v>
          </cell>
          <cell r="D211">
            <v>61873.27</v>
          </cell>
        </row>
        <row r="212">
          <cell r="B212" t="str">
            <v>9320002030</v>
          </cell>
          <cell r="C212">
            <v>0</v>
          </cell>
          <cell r="D212">
            <v>0</v>
          </cell>
        </row>
        <row r="213">
          <cell r="B213" t="str">
            <v>P.G.V.A.DAŇ.ZÁV.A ZÁV.ZE SOC.ZAB</v>
          </cell>
          <cell r="C213">
            <v>-3712506.23</v>
          </cell>
          <cell r="D213">
            <v>-1651195.88</v>
          </cell>
        </row>
        <row r="214">
          <cell r="B214" t="str">
            <v>2970802010</v>
          </cell>
          <cell r="C214">
            <v>-906388.08</v>
          </cell>
          <cell r="D214">
            <v>2169556.65</v>
          </cell>
        </row>
        <row r="215">
          <cell r="B215" t="str">
            <v>2802500000</v>
          </cell>
          <cell r="C215">
            <v>-1227024.32</v>
          </cell>
          <cell r="D215">
            <v>-2199246.96</v>
          </cell>
        </row>
        <row r="216">
          <cell r="B216" t="str">
            <v>2802300001</v>
          </cell>
          <cell r="C216">
            <v>0</v>
          </cell>
          <cell r="D216">
            <v>0</v>
          </cell>
        </row>
        <row r="217">
          <cell r="B217" t="str">
            <v>2802302010</v>
          </cell>
          <cell r="C217">
            <v>0</v>
          </cell>
          <cell r="D217">
            <v>0</v>
          </cell>
        </row>
        <row r="218">
          <cell r="B218" t="str">
            <v>2802502010</v>
          </cell>
          <cell r="C218">
            <v>0</v>
          </cell>
          <cell r="D218">
            <v>0</v>
          </cell>
        </row>
        <row r="219">
          <cell r="B219" t="str">
            <v>2970002010</v>
          </cell>
          <cell r="C219">
            <v>0</v>
          </cell>
          <cell r="D219">
            <v>0</v>
          </cell>
        </row>
        <row r="220">
          <cell r="B220" t="str">
            <v>2970202010</v>
          </cell>
          <cell r="C220">
            <v>-219156.83</v>
          </cell>
          <cell r="D220">
            <v>-396713.57</v>
          </cell>
        </row>
        <row r="221">
          <cell r="B221" t="str">
            <v>2970602010</v>
          </cell>
          <cell r="C221">
            <v>30504</v>
          </cell>
          <cell r="D221">
            <v>84</v>
          </cell>
        </row>
        <row r="222">
          <cell r="B222" t="str">
            <v>2970602020</v>
          </cell>
          <cell r="C222">
            <v>-408393</v>
          </cell>
          <cell r="D222">
            <v>-333972</v>
          </cell>
        </row>
        <row r="223">
          <cell r="B223" t="str">
            <v>2970702100</v>
          </cell>
          <cell r="C223">
            <v>0</v>
          </cell>
          <cell r="D223">
            <v>0</v>
          </cell>
        </row>
        <row r="224">
          <cell r="B224" t="str">
            <v>2970702130</v>
          </cell>
          <cell r="C224">
            <v>-108163</v>
          </cell>
          <cell r="D224">
            <v>-88385</v>
          </cell>
        </row>
        <row r="225">
          <cell r="B225" t="str">
            <v>2970702160</v>
          </cell>
          <cell r="C225">
            <v>0</v>
          </cell>
          <cell r="D225">
            <v>0</v>
          </cell>
        </row>
        <row r="226">
          <cell r="B226" t="str">
            <v>2980202010</v>
          </cell>
          <cell r="C226">
            <v>-568002</v>
          </cell>
          <cell r="D226">
            <v>-563545</v>
          </cell>
        </row>
        <row r="227">
          <cell r="B227" t="str">
            <v>2980202040</v>
          </cell>
          <cell r="C227">
            <v>-305883</v>
          </cell>
          <cell r="D227">
            <v>-238974</v>
          </cell>
        </row>
        <row r="228">
          <cell r="B228" t="str">
            <v>2980202130</v>
          </cell>
          <cell r="C228">
            <v>0</v>
          </cell>
          <cell r="D228">
            <v>0</v>
          </cell>
        </row>
        <row r="229">
          <cell r="B229" t="str">
            <v>P.H. PŘECHODNÉ ÚČTY PASIV</v>
          </cell>
          <cell r="C229">
            <v>-16811322.989999998</v>
          </cell>
          <cell r="D229">
            <v>-17069296.539999999</v>
          </cell>
        </row>
        <row r="230">
          <cell r="B230" t="str">
            <v>P.H.I.VÝDAJE A VÝNOSY PŘÍŠT.OBD.</v>
          </cell>
          <cell r="C230">
            <v>-1538748.98</v>
          </cell>
          <cell r="D230">
            <v>-1703791.04</v>
          </cell>
        </row>
        <row r="231">
          <cell r="B231" t="str">
            <v>2710002010</v>
          </cell>
          <cell r="C231">
            <v>-568150.75</v>
          </cell>
          <cell r="D231">
            <v>-568150.75</v>
          </cell>
        </row>
        <row r="232">
          <cell r="B232" t="str">
            <v>2710002110</v>
          </cell>
          <cell r="C232">
            <v>-970598.23</v>
          </cell>
          <cell r="D232">
            <v>-1135640.29</v>
          </cell>
        </row>
        <row r="233">
          <cell r="B233" t="str">
            <v>P.H.II.OSTATNÍ PŘECHOD.ÚČTY PAS.</v>
          </cell>
          <cell r="C233">
            <v>-15272574.01</v>
          </cell>
          <cell r="D233">
            <v>-15365505.5</v>
          </cell>
        </row>
        <row r="234">
          <cell r="B234" t="str">
            <v>P.H.II.A.DOHADNÉ POLOŽKY PASIVNÍ</v>
          </cell>
          <cell r="C234">
            <v>-15272574.01</v>
          </cell>
          <cell r="D234">
            <v>-15365505.5</v>
          </cell>
        </row>
        <row r="235">
          <cell r="B235" t="str">
            <v>2501702010</v>
          </cell>
          <cell r="C235">
            <v>-15272574.01</v>
          </cell>
          <cell r="D235">
            <v>-15365505.5</v>
          </cell>
        </row>
        <row r="236">
          <cell r="B236" t="str">
            <v>I.+II.TECH.ÚCTY NEZIV.+ZIV.POJ.</v>
          </cell>
          <cell r="C236">
            <v>-63135901.130000003</v>
          </cell>
          <cell r="D236">
            <v>-56639142.57</v>
          </cell>
        </row>
        <row r="237">
          <cell r="B237" t="str">
            <v>II.1.ZASLOUZENÉ POJISTNÉ,NETTO</v>
          </cell>
          <cell r="C237">
            <v>-353942631.13</v>
          </cell>
          <cell r="D237">
            <v>-469377658.45999998</v>
          </cell>
        </row>
        <row r="238">
          <cell r="B238" t="str">
            <v>II.1.A.PREDEPSANÉ HRUBÉ POJISTNÉ</v>
          </cell>
          <cell r="C238">
            <v>-345759969</v>
          </cell>
          <cell r="D238">
            <v>-460224513.44999999</v>
          </cell>
        </row>
        <row r="239">
          <cell r="B239" t="str">
            <v>3110002320</v>
          </cell>
          <cell r="D239">
            <v>0</v>
          </cell>
        </row>
        <row r="240">
          <cell r="B240" t="str">
            <v>3110002270</v>
          </cell>
          <cell r="D240">
            <v>0</v>
          </cell>
        </row>
        <row r="241">
          <cell r="B241" t="str">
            <v>3110002130</v>
          </cell>
          <cell r="C241">
            <v>-89755486</v>
          </cell>
          <cell r="D241">
            <v>-198803979.44999999</v>
          </cell>
        </row>
        <row r="242">
          <cell r="B242" t="str">
            <v>3110002010</v>
          </cell>
          <cell r="C242">
            <v>-256004483</v>
          </cell>
          <cell r="D242">
            <v>-261420534</v>
          </cell>
        </row>
        <row r="243">
          <cell r="B243" t="str">
            <v>II.1.B.POJISTNÉ POSTOUPENÉ ZAJ.</v>
          </cell>
          <cell r="C243">
            <v>22601281.309999999</v>
          </cell>
          <cell r="D243">
            <v>20283988.300000001</v>
          </cell>
        </row>
        <row r="244">
          <cell r="B244" t="str">
            <v>3110202010</v>
          </cell>
          <cell r="C244">
            <v>22601281.309999999</v>
          </cell>
          <cell r="D244">
            <v>20283988.300000001</v>
          </cell>
        </row>
        <row r="245">
          <cell r="B245" t="str">
            <v>I.1.C.ZMĚNA R-NEZASL.POJ.-BRT.</v>
          </cell>
          <cell r="C245">
            <v>-30272574.600000001</v>
          </cell>
          <cell r="D245">
            <v>-28678116.300000001</v>
          </cell>
        </row>
        <row r="246">
          <cell r="B246" t="str">
            <v>3140202210</v>
          </cell>
          <cell r="C246">
            <v>-30272574.600000001</v>
          </cell>
          <cell r="D246">
            <v>-28678116.300000001</v>
          </cell>
        </row>
        <row r="247">
          <cell r="B247" t="str">
            <v>I.1.D.ZMENA R-NEZASL.POJ.-ZAJ.</v>
          </cell>
          <cell r="C247">
            <v>-511368.84</v>
          </cell>
          <cell r="D247">
            <v>-759017.01</v>
          </cell>
        </row>
        <row r="248">
          <cell r="B248" t="str">
            <v>3141102050</v>
          </cell>
          <cell r="C248">
            <v>-511368.84</v>
          </cell>
          <cell r="D248">
            <v>-759017.01</v>
          </cell>
        </row>
        <row r="249">
          <cell r="B249" t="str">
            <v>II.2.VÝNOSY Z FINACNÍHO UMÍSTENI</v>
          </cell>
          <cell r="C249">
            <v>-82908095.019999996</v>
          </cell>
          <cell r="D249">
            <v>-71188841.959999993</v>
          </cell>
        </row>
        <row r="250">
          <cell r="B250" t="str">
            <v>II.2.B.VÝNOSY Z OSTATN.FINAN.UM.</v>
          </cell>
          <cell r="C250">
            <v>-68867688.540000007</v>
          </cell>
          <cell r="D250">
            <v>-68610150.370000005</v>
          </cell>
        </row>
        <row r="251">
          <cell r="B251" t="str">
            <v>2.B.BB.VÝNOSY Z OSTATN.INVESTIC</v>
          </cell>
          <cell r="C251">
            <v>-68867688.540000007</v>
          </cell>
          <cell r="D251">
            <v>-68610150.370000005</v>
          </cell>
        </row>
        <row r="252">
          <cell r="B252" t="str">
            <v>3283903100</v>
          </cell>
          <cell r="C252">
            <v>-541712.69999999995</v>
          </cell>
          <cell r="D252">
            <v>-541712.68999999994</v>
          </cell>
        </row>
        <row r="253">
          <cell r="B253" t="str">
            <v>3283903090</v>
          </cell>
          <cell r="C253">
            <v>-3044216.31</v>
          </cell>
          <cell r="D253">
            <v>-2603432.37</v>
          </cell>
        </row>
        <row r="254">
          <cell r="B254" t="str">
            <v>3241602010</v>
          </cell>
          <cell r="C254">
            <v>-65281759.530000001</v>
          </cell>
          <cell r="D254">
            <v>-65465005.310000002</v>
          </cell>
        </row>
        <row r="255">
          <cell r="B255" t="str">
            <v>II.2.D.VÝNOSY Z REALIZACE FIN.UM</v>
          </cell>
          <cell r="C255">
            <v>-14040406.48</v>
          </cell>
          <cell r="D255">
            <v>-2578691.59</v>
          </cell>
        </row>
        <row r="256">
          <cell r="B256" t="str">
            <v>3281402030</v>
          </cell>
          <cell r="C256">
            <v>-115000</v>
          </cell>
          <cell r="D256">
            <v>-440000</v>
          </cell>
        </row>
        <row r="257">
          <cell r="B257" t="str">
            <v>3282702010</v>
          </cell>
          <cell r="C257">
            <v>-13925406.48</v>
          </cell>
          <cell r="D257">
            <v>-2138691.59</v>
          </cell>
        </row>
        <row r="258">
          <cell r="B258" t="str">
            <v>II.3.PRÍRUSTKY HODN.FIN.UMISTENI</v>
          </cell>
          <cell r="C258">
            <v>-7109255.46</v>
          </cell>
          <cell r="D258">
            <v>-24364888.170000002</v>
          </cell>
        </row>
        <row r="259">
          <cell r="B259" t="str">
            <v>3283902180</v>
          </cell>
          <cell r="C259">
            <v>-1903216.32</v>
          </cell>
          <cell r="D259">
            <v>-8654736.2300000004</v>
          </cell>
        </row>
        <row r="260">
          <cell r="B260" t="str">
            <v>3283902050</v>
          </cell>
          <cell r="C260">
            <v>-3877139.14</v>
          </cell>
          <cell r="D260">
            <v>-3323372.93</v>
          </cell>
        </row>
        <row r="261">
          <cell r="B261" t="str">
            <v>3272202010</v>
          </cell>
          <cell r="C261">
            <v>-1328900</v>
          </cell>
          <cell r="D261">
            <v>-12386779.01</v>
          </cell>
        </row>
        <row r="262">
          <cell r="B262" t="str">
            <v>I.3.OSTAT.TECHNICKÉ VÝNOSY,NETTO</v>
          </cell>
          <cell r="C262">
            <v>-1746247.41</v>
          </cell>
          <cell r="D262">
            <v>-798188.94</v>
          </cell>
        </row>
        <row r="263">
          <cell r="B263" t="str">
            <v>3110802010</v>
          </cell>
          <cell r="C263">
            <v>-1736145.55</v>
          </cell>
          <cell r="D263">
            <v>-788510.85</v>
          </cell>
        </row>
        <row r="264">
          <cell r="B264" t="str">
            <v>3410003010</v>
          </cell>
          <cell r="C264">
            <v>-10101.86</v>
          </cell>
          <cell r="D264">
            <v>-9678.09</v>
          </cell>
        </row>
        <row r="265">
          <cell r="B265" t="str">
            <v>II.5.NÁKL.NA P.PLNENÍ VC.ZM.TR,N</v>
          </cell>
          <cell r="C265">
            <v>232243600.78</v>
          </cell>
          <cell r="D265">
            <v>197352795.55000001</v>
          </cell>
        </row>
        <row r="266">
          <cell r="B266" t="str">
            <v>II.5.A.NÁKL.NA POJ.PLNENÍ NETTO</v>
          </cell>
          <cell r="C266">
            <v>228521882.09999999</v>
          </cell>
          <cell r="D266">
            <v>185761832.55000001</v>
          </cell>
        </row>
        <row r="267">
          <cell r="B267" t="str">
            <v>II.5.A.AA.NÁKL.NA POJ.PLNENÍ-BRT</v>
          </cell>
          <cell r="C267">
            <v>234793335.62</v>
          </cell>
          <cell r="D267">
            <v>188762875.09999999</v>
          </cell>
        </row>
        <row r="268">
          <cell r="B268" t="str">
            <v>3120402010</v>
          </cell>
          <cell r="C268">
            <v>190137344.05000001</v>
          </cell>
          <cell r="D268">
            <v>160776356.13999999</v>
          </cell>
        </row>
        <row r="269">
          <cell r="B269" t="str">
            <v>3120502010</v>
          </cell>
          <cell r="C269">
            <v>132000</v>
          </cell>
          <cell r="D269">
            <v>144000</v>
          </cell>
        </row>
        <row r="270">
          <cell r="B270" t="str">
            <v>3120602010</v>
          </cell>
          <cell r="C270">
            <v>3384441</v>
          </cell>
          <cell r="D270">
            <v>2615798</v>
          </cell>
        </row>
        <row r="271">
          <cell r="B271" t="str">
            <v>3130402010</v>
          </cell>
          <cell r="C271">
            <v>41139550.57</v>
          </cell>
          <cell r="D271">
            <v>25226720.960000001</v>
          </cell>
        </row>
        <row r="272">
          <cell r="B272" t="str">
            <v>II.5.A.BB.NÁKL.NA POJ.PLNENÍ-ZAJ</v>
          </cell>
          <cell r="C272">
            <v>-6271453.5199999996</v>
          </cell>
          <cell r="D272">
            <v>-3001042.55</v>
          </cell>
        </row>
        <row r="273">
          <cell r="B273" t="str">
            <v>3123002010</v>
          </cell>
          <cell r="C273">
            <v>-3293822.27</v>
          </cell>
          <cell r="D273">
            <v>-1384920.92</v>
          </cell>
        </row>
        <row r="274">
          <cell r="B274" t="str">
            <v>3133002010</v>
          </cell>
          <cell r="C274">
            <v>-2977631.25</v>
          </cell>
          <cell r="D274">
            <v>-1616121.63</v>
          </cell>
        </row>
        <row r="275">
          <cell r="B275" t="str">
            <v>II.5.B.ZMENA STAVU R NA P.PL.NTT</v>
          </cell>
          <cell r="C275">
            <v>3721718.68</v>
          </cell>
          <cell r="D275">
            <v>11590963</v>
          </cell>
        </row>
        <row r="276">
          <cell r="B276" t="str">
            <v>II.5.B.AA.ZMENA STAVU R P.PLN.-B</v>
          </cell>
          <cell r="C276">
            <v>32136201.969999999</v>
          </cell>
          <cell r="D276">
            <v>12262726.630000001</v>
          </cell>
        </row>
        <row r="277">
          <cell r="B277" t="str">
            <v>ZMENA STAVU IBNR-BRUTTO</v>
          </cell>
          <cell r="C277">
            <v>-1263133</v>
          </cell>
          <cell r="D277">
            <v>4287683</v>
          </cell>
        </row>
        <row r="278">
          <cell r="B278" t="str">
            <v>3132002080</v>
          </cell>
          <cell r="C278">
            <v>-12031828</v>
          </cell>
          <cell r="D278">
            <v>-3372716</v>
          </cell>
        </row>
        <row r="279">
          <cell r="B279" t="str">
            <v>3132002010</v>
          </cell>
          <cell r="C279">
            <v>10768695</v>
          </cell>
          <cell r="D279">
            <v>7660399</v>
          </cell>
        </row>
        <row r="280">
          <cell r="B280" t="str">
            <v>3122002010</v>
          </cell>
          <cell r="D280">
            <v>0</v>
          </cell>
        </row>
        <row r="281">
          <cell r="B281" t="str">
            <v>ZMENA STAVU RBNS-BRUTTO</v>
          </cell>
          <cell r="C281">
            <v>33399334.969999999</v>
          </cell>
          <cell r="D281">
            <v>7975043.6299999999</v>
          </cell>
        </row>
        <row r="282">
          <cell r="B282" t="str">
            <v>3131002080</v>
          </cell>
          <cell r="C282">
            <v>-34201352.159999996</v>
          </cell>
          <cell r="D282">
            <v>-23678674.719999999</v>
          </cell>
        </row>
        <row r="283">
          <cell r="B283" t="str">
            <v>3131002010</v>
          </cell>
          <cell r="C283">
            <v>56248363.850000001</v>
          </cell>
          <cell r="D283">
            <v>17979070.390000001</v>
          </cell>
        </row>
        <row r="284">
          <cell r="B284" t="str">
            <v>3121002240</v>
          </cell>
          <cell r="C284">
            <v>45602778.159999996</v>
          </cell>
          <cell r="D284">
            <v>41847536.670000002</v>
          </cell>
        </row>
        <row r="285">
          <cell r="B285" t="str">
            <v>3121002010</v>
          </cell>
          <cell r="C285">
            <v>-34250454.880000003</v>
          </cell>
          <cell r="D285">
            <v>-28172888.710000001</v>
          </cell>
        </row>
        <row r="286">
          <cell r="B286" t="str">
            <v>II.5.B.BB.ZM.STAVU R NA POJ.P.-Z</v>
          </cell>
          <cell r="C286">
            <v>-28414483.289999999</v>
          </cell>
          <cell r="D286">
            <v>-671763.63</v>
          </cell>
        </row>
        <row r="287">
          <cell r="B287" t="str">
            <v>3123602010</v>
          </cell>
          <cell r="C287">
            <v>-3034261.9</v>
          </cell>
          <cell r="D287">
            <v>-2389927.46</v>
          </cell>
        </row>
        <row r="288">
          <cell r="B288" t="str">
            <v>3123602020</v>
          </cell>
          <cell r="C288">
            <v>4136620.5</v>
          </cell>
          <cell r="D288">
            <v>3785756.17</v>
          </cell>
        </row>
        <row r="289">
          <cell r="B289" t="str">
            <v>3134002010</v>
          </cell>
          <cell r="C289">
            <v>-30300304.890000001</v>
          </cell>
          <cell r="D289">
            <v>-2477107.9300000002</v>
          </cell>
        </row>
        <row r="290">
          <cell r="B290" t="str">
            <v>3134002020</v>
          </cell>
          <cell r="C290">
            <v>1062676.2</v>
          </cell>
          <cell r="D290">
            <v>699089.79</v>
          </cell>
        </row>
        <row r="291">
          <cell r="B291" t="str">
            <v>3134602010</v>
          </cell>
          <cell r="C291">
            <v>-537795</v>
          </cell>
          <cell r="D291">
            <v>-529067.6</v>
          </cell>
        </row>
        <row r="292">
          <cell r="B292" t="str">
            <v>3134602020</v>
          </cell>
          <cell r="C292">
            <v>258581.8</v>
          </cell>
          <cell r="D292">
            <v>239493.4</v>
          </cell>
        </row>
        <row r="293">
          <cell r="B293" t="str">
            <v>II.6.ZM.STAVU OST.TECH.REZ.NETTO</v>
          </cell>
          <cell r="C293">
            <v>-14477411.300000001</v>
          </cell>
          <cell r="D293">
            <v>121827072.05</v>
          </cell>
        </row>
        <row r="294">
          <cell r="B294" t="str">
            <v>II.6.A.ZMENA REZERV V ZIV.,NETTO</v>
          </cell>
          <cell r="C294">
            <v>-5435387.54</v>
          </cell>
          <cell r="D294">
            <v>110399950.29000001</v>
          </cell>
        </row>
        <row r="295">
          <cell r="B295" t="str">
            <v>II.6.A.AA.ZM.REZERV V ZIVOT.P.-B</v>
          </cell>
          <cell r="C295">
            <v>-5435387.54</v>
          </cell>
          <cell r="D295">
            <v>110399950.29000001</v>
          </cell>
        </row>
        <row r="296">
          <cell r="B296" t="str">
            <v>3140102030</v>
          </cell>
          <cell r="C296">
            <v>1304415.46</v>
          </cell>
        </row>
        <row r="297">
          <cell r="B297" t="str">
            <v>3140202010</v>
          </cell>
          <cell r="C297">
            <v>-6739803</v>
          </cell>
          <cell r="D297">
            <v>110399950.29000001</v>
          </cell>
        </row>
        <row r="298">
          <cell r="B298" t="str">
            <v>II.6.B.ZM.OSTAT.TR(MIMO R ZIV.P)</v>
          </cell>
          <cell r="C298">
            <v>-9042023.7599999998</v>
          </cell>
          <cell r="D298">
            <v>11427121.76</v>
          </cell>
        </row>
        <row r="299">
          <cell r="B299" t="str">
            <v>3140212010</v>
          </cell>
          <cell r="C299">
            <v>-9042023.7599999998</v>
          </cell>
          <cell r="D299">
            <v>11427121.76</v>
          </cell>
        </row>
        <row r="300">
          <cell r="B300" t="str">
            <v>II.7.PRÉMIE A SLEVY,OCIST.OD ZAJ</v>
          </cell>
          <cell r="C300">
            <v>-3228232.5</v>
          </cell>
          <cell r="D300">
            <v>2150056.7000000002</v>
          </cell>
        </row>
        <row r="301">
          <cell r="B301" t="str">
            <v>3142202010</v>
          </cell>
          <cell r="C301">
            <v>-3228232.5</v>
          </cell>
          <cell r="D301">
            <v>2150056.7000000002</v>
          </cell>
        </row>
        <row r="302">
          <cell r="B302" t="str">
            <v>3142202070</v>
          </cell>
          <cell r="C302">
            <v>0</v>
          </cell>
        </row>
        <row r="303">
          <cell r="B303" t="str">
            <v>II.8.CISTÁ VÝSE PROVOZNÍCH NÁKL.</v>
          </cell>
          <cell r="C303">
            <v>152968985.75</v>
          </cell>
          <cell r="D303">
            <v>170430679.49000001</v>
          </cell>
        </row>
        <row r="304">
          <cell r="B304" t="str">
            <v>II.8.A.PORIZOVACÍ NÁKL.-ALOKACE</v>
          </cell>
          <cell r="C304">
            <v>79288545.920000002</v>
          </cell>
          <cell r="D304">
            <v>89657273.75</v>
          </cell>
        </row>
        <row r="305">
          <cell r="B305" t="str">
            <v>3170112010</v>
          </cell>
          <cell r="C305">
            <v>79288545.920000002</v>
          </cell>
          <cell r="D305">
            <v>89657273.75</v>
          </cell>
        </row>
        <row r="306">
          <cell r="B306" t="str">
            <v>II.8.B.ZMENA ST.CAS.ROZLIS.POR.N</v>
          </cell>
          <cell r="C306">
            <v>12583684.640000001</v>
          </cell>
          <cell r="D306">
            <v>18163912.719999999</v>
          </cell>
        </row>
        <row r="307">
          <cell r="B307" t="str">
            <v>3170502010</v>
          </cell>
          <cell r="C307">
            <v>-13819590.57</v>
          </cell>
          <cell r="D307">
            <v>1116338.17</v>
          </cell>
        </row>
        <row r="308">
          <cell r="B308" t="str">
            <v>3170802010</v>
          </cell>
          <cell r="C308">
            <v>26403275.210000001</v>
          </cell>
          <cell r="D308">
            <v>17047574.550000001</v>
          </cell>
        </row>
        <row r="309">
          <cell r="B309" t="str">
            <v>II.8.C. SPRÁVNÍ REZIE</v>
          </cell>
          <cell r="C309">
            <v>64779960.109999999</v>
          </cell>
          <cell r="D309">
            <v>65885293.210000001</v>
          </cell>
        </row>
        <row r="310">
          <cell r="B310" t="str">
            <v>3170302010</v>
          </cell>
          <cell r="C310">
            <v>64779960.109999999</v>
          </cell>
          <cell r="D310">
            <v>65885293.210000001</v>
          </cell>
        </row>
        <row r="311">
          <cell r="B311" t="str">
            <v>II.8.D.PROVIZE OD ZAJ.A POD.NA Z</v>
          </cell>
          <cell r="C311">
            <v>-3683204.92</v>
          </cell>
          <cell r="D311">
            <v>-3275800.19</v>
          </cell>
        </row>
        <row r="312">
          <cell r="B312" t="str">
            <v>3171502010</v>
          </cell>
          <cell r="C312">
            <v>-3683204.92</v>
          </cell>
          <cell r="D312">
            <v>-3275800.19</v>
          </cell>
        </row>
        <row r="313">
          <cell r="B313" t="str">
            <v>II.9.NÁKLADY NA FINANCNÍ UMÍST.</v>
          </cell>
          <cell r="C313">
            <v>15890834.93</v>
          </cell>
          <cell r="D313">
            <v>4303609.53</v>
          </cell>
        </row>
        <row r="314">
          <cell r="B314" t="str">
            <v>II.9.A.NÁKL.-SPRÁVA FU,VC.UROKU</v>
          </cell>
          <cell r="C314">
            <v>1946238.12</v>
          </cell>
          <cell r="D314">
            <v>1788957.44</v>
          </cell>
        </row>
        <row r="315">
          <cell r="B315" t="str">
            <v>3330002010</v>
          </cell>
          <cell r="C315">
            <v>1946238.12</v>
          </cell>
          <cell r="D315">
            <v>1788957.44</v>
          </cell>
        </row>
        <row r="316">
          <cell r="B316" t="str">
            <v>II.9.C.NÁKL.SPOJ.S REALIZACÍ FU</v>
          </cell>
          <cell r="C316">
            <v>13944596.810000001</v>
          </cell>
          <cell r="D316">
            <v>2514652.09</v>
          </cell>
        </row>
        <row r="317">
          <cell r="B317" t="str">
            <v>3311402030</v>
          </cell>
          <cell r="C317">
            <v>114300.81</v>
          </cell>
          <cell r="D317">
            <v>395689.42</v>
          </cell>
        </row>
        <row r="318">
          <cell r="B318" t="str">
            <v>3312602010</v>
          </cell>
          <cell r="C318">
            <v>13830296</v>
          </cell>
          <cell r="D318">
            <v>2118962.67</v>
          </cell>
        </row>
        <row r="319">
          <cell r="B319" t="str">
            <v>II.10.ÚBYTKY HODNOTY FIN.UMIST.</v>
          </cell>
          <cell r="C319">
            <v>2338234.7999999998</v>
          </cell>
          <cell r="D319">
            <v>3570372.95</v>
          </cell>
        </row>
        <row r="320">
          <cell r="B320" t="str">
            <v>3320602180</v>
          </cell>
          <cell r="C320">
            <v>1279207.23</v>
          </cell>
          <cell r="D320">
            <v>2852198.46</v>
          </cell>
        </row>
        <row r="321">
          <cell r="B321" t="str">
            <v>3320602040</v>
          </cell>
          <cell r="C321">
            <v>1032761.94</v>
          </cell>
          <cell r="D321">
            <v>1011950.06</v>
          </cell>
        </row>
        <row r="322">
          <cell r="B322" t="str">
            <v>3301402020</v>
          </cell>
          <cell r="C322">
            <v>-64399.8</v>
          </cell>
          <cell r="D322">
            <v>-5359.68</v>
          </cell>
        </row>
        <row r="323">
          <cell r="B323" t="str">
            <v>3303002010</v>
          </cell>
          <cell r="C323">
            <v>90665.43</v>
          </cell>
          <cell r="D323">
            <v>-288415.89</v>
          </cell>
        </row>
        <row r="324">
          <cell r="B324" t="str">
            <v>II.11.OST.TECH.N,OCIST.OD ZAJ.</v>
          </cell>
          <cell r="C324">
            <v>-3165684.57</v>
          </cell>
          <cell r="D324">
            <v>9455848.6899999995</v>
          </cell>
        </row>
        <row r="325">
          <cell r="B325" t="str">
            <v>3160502010</v>
          </cell>
          <cell r="C325">
            <v>1005877.63</v>
          </cell>
          <cell r="D325">
            <v>7932874.04</v>
          </cell>
        </row>
        <row r="326">
          <cell r="B326" t="str">
            <v>3160502050</v>
          </cell>
          <cell r="C326">
            <v>-165190.46</v>
          </cell>
          <cell r="D326">
            <v>-4277999.12</v>
          </cell>
        </row>
        <row r="327">
          <cell r="B327" t="str">
            <v>3511802020</v>
          </cell>
          <cell r="C327">
            <v>-4006371.74</v>
          </cell>
          <cell r="D327">
            <v>5800973.7699999996</v>
          </cell>
        </row>
        <row r="328">
          <cell r="B328" t="str">
            <v>III.NETECHNICKÝ ÚCET</v>
          </cell>
          <cell r="C328">
            <v>63135901.130000003</v>
          </cell>
          <cell r="D328">
            <v>56639142.57</v>
          </cell>
        </row>
        <row r="329">
          <cell r="B329" t="str">
            <v>III.4.PREVED.VÝN.FÚ Z TECH.ÚC.ZP</v>
          </cell>
          <cell r="C329">
            <v>0</v>
          </cell>
          <cell r="D329">
            <v>0</v>
          </cell>
        </row>
        <row r="330">
          <cell r="B330" t="str">
            <v>3350002080</v>
          </cell>
          <cell r="C330">
            <v>5212113</v>
          </cell>
          <cell r="D330">
            <v>18411978.539999999</v>
          </cell>
        </row>
        <row r="331">
          <cell r="B331" t="str">
            <v>3350002130</v>
          </cell>
          <cell r="C331">
            <v>-5212113</v>
          </cell>
          <cell r="D331">
            <v>-18411978.539999999</v>
          </cell>
        </row>
        <row r="332">
          <cell r="B332" t="str">
            <v>III.7. OSTATNÍ VÝNOSY</v>
          </cell>
          <cell r="C332">
            <v>-1396133.63</v>
          </cell>
          <cell r="D332">
            <v>-980101.86</v>
          </cell>
        </row>
        <row r="333">
          <cell r="B333" t="str">
            <v>3400102010</v>
          </cell>
          <cell r="C333">
            <v>-433693.32</v>
          </cell>
          <cell r="D333">
            <v>-108273.47</v>
          </cell>
        </row>
        <row r="334">
          <cell r="B334" t="str">
            <v>3410402040</v>
          </cell>
          <cell r="C334">
            <v>-119695.38</v>
          </cell>
          <cell r="D334">
            <v>-328215.01</v>
          </cell>
        </row>
        <row r="335">
          <cell r="B335" t="str">
            <v>3410902010</v>
          </cell>
          <cell r="C335">
            <v>-494588.44</v>
          </cell>
          <cell r="D335">
            <v>-205300</v>
          </cell>
        </row>
        <row r="336">
          <cell r="B336" t="str">
            <v>3411402020</v>
          </cell>
          <cell r="C336">
            <v>-348156.49</v>
          </cell>
          <cell r="D336">
            <v>-338313.38</v>
          </cell>
        </row>
        <row r="337">
          <cell r="B337" t="str">
            <v>III.8.OSTATNÍ NÁKLADY</v>
          </cell>
          <cell r="C337">
            <v>2058215.28</v>
          </cell>
          <cell r="D337">
            <v>659427.31000000006</v>
          </cell>
        </row>
        <row r="338">
          <cell r="B338" t="str">
            <v>3520302040</v>
          </cell>
          <cell r="D338">
            <v>248383.46</v>
          </cell>
        </row>
        <row r="339">
          <cell r="B339" t="str">
            <v>3500202010</v>
          </cell>
          <cell r="C339">
            <v>737335.23</v>
          </cell>
          <cell r="D339">
            <v>411042.81</v>
          </cell>
        </row>
        <row r="340">
          <cell r="B340" t="str">
            <v>3530902010</v>
          </cell>
          <cell r="C340">
            <v>1320880.05</v>
          </cell>
          <cell r="D340">
            <v>1.04</v>
          </cell>
        </row>
        <row r="341">
          <cell r="B341" t="str">
            <v>III.9. DAN Z PRÍJMU Z BEZNÉ CINN</v>
          </cell>
          <cell r="C341">
            <v>14384367.449999999</v>
          </cell>
          <cell r="D341">
            <v>18824961.010000002</v>
          </cell>
        </row>
        <row r="342">
          <cell r="B342" t="str">
            <v>3615000000</v>
          </cell>
          <cell r="D342">
            <v>8849510.4100000001</v>
          </cell>
        </row>
        <row r="343">
          <cell r="B343" t="str">
            <v>3600002010</v>
          </cell>
          <cell r="C343">
            <v>14384367.449999999</v>
          </cell>
          <cell r="D343">
            <v>9975450.5999999996</v>
          </cell>
        </row>
        <row r="344">
          <cell r="B344" t="str">
            <v>III.15.OST.DANE NEUVED.V PRED.P.</v>
          </cell>
          <cell r="C344">
            <v>128917</v>
          </cell>
          <cell r="D344">
            <v>107021.19</v>
          </cell>
        </row>
        <row r="345">
          <cell r="B345" t="str">
            <v>3530602020</v>
          </cell>
          <cell r="C345">
            <v>128917</v>
          </cell>
          <cell r="D345">
            <v>107021.19</v>
          </cell>
        </row>
        <row r="346">
          <cell r="B346" t="str">
            <v>III.16.ZISK N. ZTRÁTA ZA ÚC.OBD.</v>
          </cell>
          <cell r="C346">
            <v>47960535.030000001</v>
          </cell>
          <cell r="D346">
            <v>38027834.920000002</v>
          </cell>
        </row>
        <row r="347">
          <cell r="B347" t="str">
            <v>3900000000</v>
          </cell>
          <cell r="C347">
            <v>47960535.030000001</v>
          </cell>
          <cell r="D347">
            <v>38027834.920000002</v>
          </cell>
        </row>
        <row r="348">
          <cell r="B348" t="str">
            <v>NÁKLADOVÉ DRUHY</v>
          </cell>
          <cell r="C348">
            <v>0</v>
          </cell>
          <cell r="D348">
            <v>0</v>
          </cell>
        </row>
        <row r="349">
          <cell r="B349" t="str">
            <v>PRIMARNI NAKLADY</v>
          </cell>
          <cell r="C349">
            <v>147452947.03</v>
          </cell>
          <cell r="D349">
            <v>158158364.96000001</v>
          </cell>
        </row>
        <row r="350">
          <cell r="B350" t="str">
            <v>8129003100</v>
          </cell>
          <cell r="D350">
            <v>507866</v>
          </cell>
        </row>
        <row r="351">
          <cell r="B351" t="str">
            <v>8129003310</v>
          </cell>
          <cell r="C351">
            <v>1097.95</v>
          </cell>
          <cell r="D351">
            <v>28932</v>
          </cell>
        </row>
        <row r="352">
          <cell r="B352" t="str">
            <v>8129002910</v>
          </cell>
          <cell r="C352">
            <v>-327420</v>
          </cell>
          <cell r="D352">
            <v>404442.4</v>
          </cell>
        </row>
        <row r="353">
          <cell r="B353" t="str">
            <v>8129002310</v>
          </cell>
          <cell r="C353">
            <v>358300</v>
          </cell>
          <cell r="D353">
            <v>427000</v>
          </cell>
        </row>
        <row r="354">
          <cell r="B354" t="str">
            <v>8113004900</v>
          </cell>
          <cell r="C354">
            <v>247758.2</v>
          </cell>
          <cell r="D354">
            <v>211274</v>
          </cell>
        </row>
        <row r="355">
          <cell r="B355" t="str">
            <v>8126102640</v>
          </cell>
          <cell r="C355">
            <v>0</v>
          </cell>
          <cell r="D355">
            <v>-67557</v>
          </cell>
        </row>
        <row r="356">
          <cell r="B356" t="str">
            <v>8129004900</v>
          </cell>
          <cell r="C356">
            <v>-5902</v>
          </cell>
          <cell r="D356">
            <v>126648</v>
          </cell>
        </row>
        <row r="357">
          <cell r="B357" t="str">
            <v>8101112100</v>
          </cell>
          <cell r="C357">
            <v>46460558.479999997</v>
          </cell>
          <cell r="D357">
            <v>51277356.990000002</v>
          </cell>
        </row>
        <row r="358">
          <cell r="B358" t="str">
            <v>8101112500</v>
          </cell>
          <cell r="C358">
            <v>2366</v>
          </cell>
          <cell r="D358">
            <v>4606</v>
          </cell>
        </row>
        <row r="359">
          <cell r="B359" t="str">
            <v>8101902100</v>
          </cell>
          <cell r="C359">
            <v>165463.34</v>
          </cell>
          <cell r="D359">
            <v>152231.96</v>
          </cell>
        </row>
        <row r="360">
          <cell r="B360" t="str">
            <v>8101904900</v>
          </cell>
          <cell r="C360">
            <v>5217527</v>
          </cell>
          <cell r="D360">
            <v>7508582</v>
          </cell>
        </row>
        <row r="361">
          <cell r="B361" t="str">
            <v>8102112100</v>
          </cell>
          <cell r="C361">
            <v>6027490.4500000002</v>
          </cell>
          <cell r="D361">
            <v>7893219.1200000001</v>
          </cell>
        </row>
        <row r="362">
          <cell r="B362" t="str">
            <v>8109002600</v>
          </cell>
          <cell r="C362">
            <v>1191842.99</v>
          </cell>
          <cell r="D362">
            <v>2139544.81</v>
          </cell>
        </row>
        <row r="363">
          <cell r="B363" t="str">
            <v>8111002100</v>
          </cell>
          <cell r="C363">
            <v>29344039.100000001</v>
          </cell>
          <cell r="D363">
            <v>26718388</v>
          </cell>
        </row>
        <row r="364">
          <cell r="B364" t="str">
            <v>8112002100</v>
          </cell>
          <cell r="C364">
            <v>6255537.7800000003</v>
          </cell>
          <cell r="D364">
            <v>6028677</v>
          </cell>
        </row>
        <row r="365">
          <cell r="B365" t="str">
            <v>8112002200</v>
          </cell>
          <cell r="C365">
            <v>2535756.36</v>
          </cell>
          <cell r="D365">
            <v>2405364</v>
          </cell>
        </row>
        <row r="366">
          <cell r="B366" t="str">
            <v>8113002300</v>
          </cell>
          <cell r="C366">
            <v>415150</v>
          </cell>
          <cell r="D366">
            <v>384850</v>
          </cell>
        </row>
        <row r="367">
          <cell r="B367" t="str">
            <v>8113002400</v>
          </cell>
          <cell r="C367">
            <v>163524</v>
          </cell>
          <cell r="D367">
            <v>218789.4</v>
          </cell>
        </row>
        <row r="368">
          <cell r="B368" t="str">
            <v>8119004900</v>
          </cell>
          <cell r="C368">
            <v>146634.46</v>
          </cell>
          <cell r="D368">
            <v>116490.88</v>
          </cell>
        </row>
        <row r="369">
          <cell r="B369" t="str">
            <v>8121102100</v>
          </cell>
          <cell r="C369">
            <v>343763.77</v>
          </cell>
          <cell r="D369">
            <v>173406.87</v>
          </cell>
        </row>
        <row r="370">
          <cell r="B370" t="str">
            <v>8121102200</v>
          </cell>
          <cell r="C370">
            <v>267125.65000000002</v>
          </cell>
          <cell r="D370">
            <v>214770.64</v>
          </cell>
        </row>
        <row r="371">
          <cell r="B371" t="str">
            <v>8121102400</v>
          </cell>
          <cell r="C371">
            <v>77085.649999999994</v>
          </cell>
          <cell r="D371">
            <v>66374.720000000001</v>
          </cell>
        </row>
        <row r="372">
          <cell r="B372" t="str">
            <v>8121104900</v>
          </cell>
          <cell r="C372">
            <v>3779.15</v>
          </cell>
          <cell r="D372">
            <v>3246.54</v>
          </cell>
        </row>
        <row r="373">
          <cell r="B373" t="str">
            <v>8121202100</v>
          </cell>
          <cell r="C373">
            <v>1043269.55</v>
          </cell>
          <cell r="D373">
            <v>1190351.95</v>
          </cell>
        </row>
        <row r="374">
          <cell r="B374" t="str">
            <v>8121202200</v>
          </cell>
          <cell r="C374">
            <v>103175</v>
          </cell>
          <cell r="D374">
            <v>117293</v>
          </cell>
        </row>
        <row r="375">
          <cell r="B375" t="str">
            <v>8122102100</v>
          </cell>
          <cell r="C375">
            <v>566788.11</v>
          </cell>
          <cell r="D375">
            <v>992312.78</v>
          </cell>
        </row>
        <row r="376">
          <cell r="B376" t="str">
            <v>8122102300</v>
          </cell>
          <cell r="C376">
            <v>207041.18</v>
          </cell>
          <cell r="D376">
            <v>569045</v>
          </cell>
        </row>
        <row r="377">
          <cell r="B377" t="str">
            <v>8122104900</v>
          </cell>
          <cell r="C377">
            <v>68501</v>
          </cell>
          <cell r="D377">
            <v>478061.75</v>
          </cell>
        </row>
        <row r="378">
          <cell r="B378" t="str">
            <v>8122202100</v>
          </cell>
          <cell r="C378">
            <v>23837</v>
          </cell>
        </row>
        <row r="379">
          <cell r="B379" t="str">
            <v>8122202200</v>
          </cell>
          <cell r="C379">
            <v>6922</v>
          </cell>
          <cell r="D379">
            <v>294809</v>
          </cell>
        </row>
        <row r="380">
          <cell r="B380" t="str">
            <v>8123102100</v>
          </cell>
          <cell r="C380">
            <v>6167332.5099999998</v>
          </cell>
          <cell r="D380">
            <v>5808440.4500000002</v>
          </cell>
        </row>
        <row r="381">
          <cell r="B381" t="str">
            <v>8123202300</v>
          </cell>
          <cell r="C381">
            <v>1230075.3400000001</v>
          </cell>
          <cell r="D381">
            <v>2156301.62</v>
          </cell>
        </row>
        <row r="382">
          <cell r="B382" t="str">
            <v>8123202500</v>
          </cell>
          <cell r="C382">
            <v>39360</v>
          </cell>
          <cell r="D382">
            <v>69830</v>
          </cell>
        </row>
        <row r="383">
          <cell r="B383" t="str">
            <v>8123204900</v>
          </cell>
          <cell r="C383">
            <v>1270375.53</v>
          </cell>
          <cell r="D383">
            <v>678252.5</v>
          </cell>
        </row>
        <row r="384">
          <cell r="B384" t="str">
            <v>8124102100</v>
          </cell>
          <cell r="C384">
            <v>710659.98</v>
          </cell>
          <cell r="D384">
            <v>784628</v>
          </cell>
        </row>
        <row r="385">
          <cell r="B385" t="str">
            <v>8124102200</v>
          </cell>
          <cell r="D385">
            <v>48867.7</v>
          </cell>
        </row>
        <row r="386">
          <cell r="B386" t="str">
            <v>8124102300</v>
          </cell>
          <cell r="C386">
            <v>1789360.7</v>
          </cell>
          <cell r="D386">
            <v>2685142.55</v>
          </cell>
        </row>
        <row r="387">
          <cell r="B387" t="str">
            <v>8124102400</v>
          </cell>
          <cell r="C387">
            <v>6743</v>
          </cell>
          <cell r="D387">
            <v>18878.27</v>
          </cell>
        </row>
        <row r="388">
          <cell r="B388" t="str">
            <v>8124102500</v>
          </cell>
          <cell r="C388">
            <v>2382568.9</v>
          </cell>
          <cell r="D388">
            <v>2449967.6</v>
          </cell>
        </row>
        <row r="389">
          <cell r="B389" t="str">
            <v>8124202100</v>
          </cell>
          <cell r="C389">
            <v>369795.43</v>
          </cell>
          <cell r="D389">
            <v>474100.45</v>
          </cell>
        </row>
        <row r="390">
          <cell r="B390" t="str">
            <v>8124202200</v>
          </cell>
          <cell r="C390">
            <v>633476.35</v>
          </cell>
          <cell r="D390">
            <v>586963.93000000005</v>
          </cell>
        </row>
        <row r="391">
          <cell r="B391" t="str">
            <v>8124202300</v>
          </cell>
          <cell r="C391">
            <v>345981</v>
          </cell>
          <cell r="D391">
            <v>591910</v>
          </cell>
        </row>
        <row r="392">
          <cell r="B392" t="str">
            <v>8125102300</v>
          </cell>
          <cell r="C392">
            <v>196737</v>
          </cell>
          <cell r="D392">
            <v>239861</v>
          </cell>
        </row>
        <row r="393">
          <cell r="B393" t="str">
            <v>8125202300</v>
          </cell>
          <cell r="C393">
            <v>68950</v>
          </cell>
          <cell r="D393">
            <v>110250</v>
          </cell>
        </row>
        <row r="394">
          <cell r="B394" t="str">
            <v>8126102100</v>
          </cell>
          <cell r="C394">
            <v>1096024</v>
          </cell>
          <cell r="D394">
            <v>680904.02</v>
          </cell>
        </row>
        <row r="395">
          <cell r="B395" t="str">
            <v>8126102200</v>
          </cell>
          <cell r="C395">
            <v>438130.8</v>
          </cell>
          <cell r="D395">
            <v>769198.2</v>
          </cell>
        </row>
        <row r="396">
          <cell r="B396" t="str">
            <v>8126102300</v>
          </cell>
          <cell r="C396">
            <v>694292</v>
          </cell>
          <cell r="D396">
            <v>230800</v>
          </cell>
        </row>
        <row r="397">
          <cell r="B397" t="str">
            <v>8126102500</v>
          </cell>
          <cell r="C397">
            <v>635255.79</v>
          </cell>
          <cell r="D397">
            <v>783560.56</v>
          </cell>
        </row>
        <row r="398">
          <cell r="B398" t="str">
            <v>8126202100</v>
          </cell>
          <cell r="C398">
            <v>1108904.96</v>
          </cell>
          <cell r="D398">
            <v>637752.68999999994</v>
          </cell>
        </row>
        <row r="399">
          <cell r="B399" t="str">
            <v>8127112100</v>
          </cell>
          <cell r="C399">
            <v>14734874.09</v>
          </cell>
          <cell r="D399">
            <v>16292279.199999999</v>
          </cell>
        </row>
        <row r="400">
          <cell r="B400" t="str">
            <v>8127122100</v>
          </cell>
          <cell r="C400">
            <v>3110571.32</v>
          </cell>
          <cell r="D400">
            <v>3229252.5</v>
          </cell>
        </row>
        <row r="401">
          <cell r="B401" t="str">
            <v>8127142100</v>
          </cell>
          <cell r="C401">
            <v>1841568.1</v>
          </cell>
          <cell r="D401">
            <v>1638261</v>
          </cell>
        </row>
        <row r="402">
          <cell r="B402" t="str">
            <v>8127802100</v>
          </cell>
          <cell r="C402">
            <v>1361540</v>
          </cell>
          <cell r="D402">
            <v>1531741</v>
          </cell>
        </row>
        <row r="403">
          <cell r="B403" t="str">
            <v>8127904900</v>
          </cell>
          <cell r="C403">
            <v>3933870.34</v>
          </cell>
          <cell r="D403">
            <v>3149187.24</v>
          </cell>
        </row>
        <row r="404">
          <cell r="B404" t="str">
            <v>8128102200</v>
          </cell>
          <cell r="C404">
            <v>65789.649999999994</v>
          </cell>
          <cell r="D404">
            <v>182802.86</v>
          </cell>
        </row>
        <row r="405">
          <cell r="B405" t="str">
            <v>8128102500</v>
          </cell>
          <cell r="C405">
            <v>1075702.55</v>
          </cell>
          <cell r="D405">
            <v>561914.81000000006</v>
          </cell>
        </row>
        <row r="406">
          <cell r="B406" t="str">
            <v>8128102700</v>
          </cell>
          <cell r="C406">
            <v>675208.38</v>
          </cell>
          <cell r="D406">
            <v>744306.19</v>
          </cell>
        </row>
        <row r="407">
          <cell r="B407" t="str">
            <v>8128102800</v>
          </cell>
          <cell r="C407">
            <v>141163.85999999999</v>
          </cell>
          <cell r="D407">
            <v>114127.4</v>
          </cell>
        </row>
        <row r="408">
          <cell r="B408" t="str">
            <v>8128202300</v>
          </cell>
          <cell r="C408">
            <v>40002.910000000003</v>
          </cell>
          <cell r="D408">
            <v>31454.97</v>
          </cell>
        </row>
        <row r="409">
          <cell r="B409" t="str">
            <v>8129002200</v>
          </cell>
          <cell r="C409">
            <v>390620.37</v>
          </cell>
          <cell r="D409">
            <v>425006.44</v>
          </cell>
        </row>
        <row r="410">
          <cell r="B410" t="str">
            <v>8129002400</v>
          </cell>
          <cell r="C410">
            <v>-13000</v>
          </cell>
          <cell r="D410">
            <v>-133956</v>
          </cell>
        </row>
        <row r="411">
          <cell r="B411" t="str">
            <v>NAKLADOVE UCTY PO ALOKACI</v>
          </cell>
          <cell r="C411">
            <v>-147452947.03</v>
          </cell>
          <cell r="D411">
            <v>-158158364.96000001</v>
          </cell>
        </row>
        <row r="412">
          <cell r="B412" t="str">
            <v>FUNKCNÍ OBLAST ZÍSKÁNÍ POJ.SMLUV</v>
          </cell>
          <cell r="C412">
            <v>-79288545.920000002</v>
          </cell>
          <cell r="D412">
            <v>-89657273.75</v>
          </cell>
        </row>
        <row r="413">
          <cell r="B413" t="str">
            <v>8800002010</v>
          </cell>
          <cell r="C413">
            <v>-79288545.920000002</v>
          </cell>
          <cell r="D413">
            <v>-89657273.75</v>
          </cell>
        </row>
        <row r="414">
          <cell r="B414" t="str">
            <v>FUNKCNÍ OBLAST SPRÁVA POJ.SMLUV</v>
          </cell>
          <cell r="C414">
            <v>-64779960.109999999</v>
          </cell>
          <cell r="D414">
            <v>-65885293.210000001</v>
          </cell>
        </row>
        <row r="415">
          <cell r="B415" t="str">
            <v>8801002010</v>
          </cell>
          <cell r="C415">
            <v>-64779960.109999999</v>
          </cell>
          <cell r="D415">
            <v>-65885293.210000001</v>
          </cell>
        </row>
        <row r="416">
          <cell r="B416" t="str">
            <v>FUNKCNI OBLAST LIKVIDACE SKOD</v>
          </cell>
          <cell r="C416">
            <v>-3384441</v>
          </cell>
          <cell r="D416">
            <v>-2615798</v>
          </cell>
        </row>
        <row r="417">
          <cell r="B417" t="str">
            <v>8802002010</v>
          </cell>
          <cell r="C417">
            <v>-3384441</v>
          </cell>
          <cell r="D417">
            <v>-2615798</v>
          </cell>
        </row>
        <row r="418">
          <cell r="B418" t="str">
            <v/>
          </cell>
          <cell r="C418">
            <v>-2730</v>
          </cell>
          <cell r="D418">
            <v>0</v>
          </cell>
        </row>
        <row r="419">
          <cell r="B419" t="str">
            <v>1600009063</v>
          </cell>
          <cell r="C419">
            <v>0</v>
          </cell>
        </row>
        <row r="420">
          <cell r="B420" t="str">
            <v>2980202020</v>
          </cell>
          <cell r="C420">
            <v>-2730</v>
          </cell>
        </row>
        <row r="421">
          <cell r="B421" t="str">
            <v>2980702240</v>
          </cell>
          <cell r="C421">
            <v>0</v>
          </cell>
          <cell r="D421">
            <v>0</v>
          </cell>
        </row>
        <row r="422">
          <cell r="B422" t="str">
            <v>9300102010</v>
          </cell>
          <cell r="C422">
            <v>0</v>
          </cell>
          <cell r="D422">
            <v>0</v>
          </cell>
        </row>
        <row r="423">
          <cell r="B423" t="str">
            <v>9300202010</v>
          </cell>
          <cell r="C423">
            <v>0</v>
          </cell>
        </row>
        <row r="424">
          <cell r="B424" t="str">
            <v>9300306990</v>
          </cell>
          <cell r="C424">
            <v>0</v>
          </cell>
          <cell r="D424">
            <v>0</v>
          </cell>
        </row>
        <row r="425">
          <cell r="B425" t="str">
            <v>9900002020</v>
          </cell>
          <cell r="C425">
            <v>0</v>
          </cell>
          <cell r="D425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12 2013</v>
          </cell>
          <cell r="D17" t="str">
            <v>Odpisy  Periode 00 2013 -  Periode 12 2013</v>
          </cell>
          <cell r="E17" t="str">
            <v>Zustatková hodnota  Periode 00 2013 -  Periode 12 2013</v>
          </cell>
          <cell r="F17" t="str">
            <v>Porizovaci hodnota  Periode 00 2012 -  Periode 15 2012</v>
          </cell>
          <cell r="G17" t="str">
            <v>Odpisy  Periode 00 2012 -  Periode 15 2012</v>
          </cell>
          <cell r="H17" t="str">
            <v>Zustatková hodnota  Periode 00 2012 -  Periode 15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-609057636.27999997</v>
          </cell>
          <cell r="F16">
            <v>-180229877.49000001</v>
          </cell>
          <cell r="G16">
            <v>-1325972905.1800001</v>
          </cell>
          <cell r="H16">
            <v>-44890296.530000001</v>
          </cell>
          <cell r="I16">
            <v>-9368670.8699999992</v>
          </cell>
          <cell r="J16">
            <v>-41876612.780000001</v>
          </cell>
          <cell r="K16">
            <v>-104117.55</v>
          </cell>
          <cell r="L16">
            <v>-2628554.42</v>
          </cell>
          <cell r="M16">
            <v>-2324876.61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-102465772.23</v>
          </cell>
          <cell r="U16">
            <v>-1428438677.4100001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-609057636.27999997</v>
          </cell>
          <cell r="F17">
            <v>-16671648.59</v>
          </cell>
          <cell r="G17">
            <v>-1162414676.28</v>
          </cell>
          <cell r="H17">
            <v>-44890296.530000001</v>
          </cell>
          <cell r="I17">
            <v>-9368670.8699999992</v>
          </cell>
          <cell r="J17">
            <v>-41876612.780000001</v>
          </cell>
          <cell r="K17">
            <v>-104117.55</v>
          </cell>
          <cell r="L17">
            <v>-2628554.42</v>
          </cell>
          <cell r="M17">
            <v>-2324876.61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-102465772.23</v>
          </cell>
          <cell r="U17">
            <v>-1264880448.51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-47097.55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-47097.55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-47097.55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-9503547.0500000007</v>
          </cell>
          <cell r="K27">
            <v>-57020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-59652313</v>
          </cell>
          <cell r="U27">
            <v>-67253975.75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-11917383.050000001</v>
          </cell>
          <cell r="K28">
            <v>-57020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-100739912.63</v>
          </cell>
          <cell r="U28">
            <v>-108824848.38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-7800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-18148747</v>
          </cell>
          <cell r="F38">
            <v>-11150.62</v>
          </cell>
          <cell r="G38">
            <v>-34180865.619999997</v>
          </cell>
          <cell r="U38">
            <v>-34180865.619999997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-18148747</v>
          </cell>
          <cell r="F39">
            <v>-11150.62</v>
          </cell>
          <cell r="G39">
            <v>-34180865.619999997</v>
          </cell>
          <cell r="U39">
            <v>-34180865.619999997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-18148747</v>
          </cell>
          <cell r="F40">
            <v>-11150.62</v>
          </cell>
          <cell r="G40">
            <v>-34180865.619999997</v>
          </cell>
          <cell r="U40">
            <v>-34180865.619999997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P.D.TECHN.REZ.-UNIT LINKED-NETTO</v>
          </cell>
          <cell r="F41">
            <v>-163558228.90000001</v>
          </cell>
          <cell r="G41">
            <v>-163558228.90000001</v>
          </cell>
          <cell r="U41">
            <v>-163558228.90000001</v>
          </cell>
          <cell r="Y41">
            <v>-172600252.66</v>
          </cell>
          <cell r="Z41">
            <v>-172600252.66</v>
          </cell>
          <cell r="AN41">
            <v>-172600252.66</v>
          </cell>
        </row>
        <row r="42">
          <cell r="B42" t="str">
            <v>P.D.A TECH. REZERVA-UNIT LINKED</v>
          </cell>
          <cell r="F42">
            <v>-163558228.90000001</v>
          </cell>
          <cell r="G42">
            <v>-163558228.90000001</v>
          </cell>
          <cell r="U42">
            <v>-163558228.90000001</v>
          </cell>
          <cell r="Y42">
            <v>-172600252.66</v>
          </cell>
          <cell r="Z42">
            <v>-172600252.66</v>
          </cell>
          <cell r="AN42">
            <v>-172600252.66</v>
          </cell>
        </row>
        <row r="43">
          <cell r="B43" t="str">
            <v>2410002010</v>
          </cell>
          <cell r="F43">
            <v>-163558228.90000001</v>
          </cell>
          <cell r="G43">
            <v>-163558228.90000001</v>
          </cell>
          <cell r="U43">
            <v>-163558228.90000001</v>
          </cell>
          <cell r="Y43">
            <v>-172600252.66</v>
          </cell>
          <cell r="Z43">
            <v>-172600252.66</v>
          </cell>
          <cell r="AN43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DEZ 2013</v>
          </cell>
          <cell r="D15" t="str">
            <v>Nezivotni technicky ucet  Periode 00 2013 -  DEZ 2013</v>
          </cell>
          <cell r="E15" t="str">
            <v>Zivotni technicky ucet  Periode 00 2012 -  SP3 2012</v>
          </cell>
          <cell r="F15" t="str">
            <v>Nezivotni technicky ucet  Periode 00 2012 -  SP3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-34429294.560000002</v>
          </cell>
          <cell r="D17">
            <v>-28706606.57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-82908095.019999996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-68867688.540000007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-68867688.540000007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-65281759.530000001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-1353573.09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-1351122.09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36333057.640000001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-804932.07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27589209.219999999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-1219733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E74">
            <v>121827072.05</v>
          </cell>
        </row>
        <row r="75">
          <cell r="B75" t="str">
            <v>II.6.A.ZMENA REZERV V ZIV.,NETTO</v>
          </cell>
          <cell r="C75">
            <v>-5435387.54</v>
          </cell>
          <cell r="E75">
            <v>110399950.29000001</v>
          </cell>
        </row>
        <row r="76">
          <cell r="B76" t="str">
            <v>II.6.A.AA.ZM.REZERV V ZIVOT.P.-B</v>
          </cell>
          <cell r="C76">
            <v>-5435387.54</v>
          </cell>
          <cell r="E76">
            <v>110399950.29000001</v>
          </cell>
        </row>
        <row r="77">
          <cell r="B77" t="str">
            <v>3140102030</v>
          </cell>
          <cell r="C77">
            <v>1304415.46</v>
          </cell>
        </row>
        <row r="78">
          <cell r="B78" t="str">
            <v>3140202010</v>
          </cell>
          <cell r="C78">
            <v>-6739803</v>
          </cell>
          <cell r="E78">
            <v>110399950.29000001</v>
          </cell>
        </row>
        <row r="79">
          <cell r="B79" t="str">
            <v>II.6.B.ZM.OSTAT.TR(MIMO R ZIV.P)</v>
          </cell>
          <cell r="C79">
            <v>-9042023.7599999998</v>
          </cell>
          <cell r="E79">
            <v>11427121.76</v>
          </cell>
        </row>
        <row r="80">
          <cell r="B80" t="str">
            <v>3140212010</v>
          </cell>
          <cell r="C80">
            <v>-9042023.7599999998</v>
          </cell>
          <cell r="E80">
            <v>11427121.76</v>
          </cell>
        </row>
        <row r="81">
          <cell r="B81" t="str">
            <v>II.7.PRÉMIE A SLEVY,OCIST.OD ZAJ</v>
          </cell>
          <cell r="C81">
            <v>-3228232.5</v>
          </cell>
          <cell r="E81">
            <v>2150056.7000000002</v>
          </cell>
        </row>
        <row r="82">
          <cell r="B82" t="str">
            <v>3142202010</v>
          </cell>
          <cell r="C82">
            <v>-3228232.5</v>
          </cell>
          <cell r="E82">
            <v>2150056.7000000002</v>
          </cell>
        </row>
        <row r="83">
          <cell r="B83" t="str">
            <v>3142202070</v>
          </cell>
          <cell r="C83">
            <v>0</v>
          </cell>
        </row>
        <row r="84">
          <cell r="B84" t="str">
            <v>II.8.CISTÁ VÝSE PROVOZNÍCH NÁKL.</v>
          </cell>
          <cell r="C84">
            <v>78662185.480000004</v>
          </cell>
          <cell r="D84">
            <v>74306800.269999996</v>
          </cell>
          <cell r="E84">
            <v>88906706.400000006</v>
          </cell>
          <cell r="F84">
            <v>81523973.090000004</v>
          </cell>
        </row>
        <row r="85">
          <cell r="B85" t="str">
            <v>II.8.A.PORIZOVACÍ NÁKL.-ALOKACE</v>
          </cell>
          <cell r="C85">
            <v>37568059.630000003</v>
          </cell>
          <cell r="D85">
            <v>41720486.289999999</v>
          </cell>
          <cell r="E85">
            <v>39766046.960000001</v>
          </cell>
          <cell r="F85">
            <v>49891226.789999999</v>
          </cell>
        </row>
        <row r="86">
          <cell r="B86" t="str">
            <v>3170112010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II.8.B.ZMENA ST.CAS.ROZLIS.POR.N</v>
          </cell>
          <cell r="C87">
            <v>3233935.23</v>
          </cell>
          <cell r="D87">
            <v>9349749.4100000001</v>
          </cell>
          <cell r="E87">
            <v>12055384.4</v>
          </cell>
          <cell r="F87">
            <v>6108528.3200000003</v>
          </cell>
        </row>
        <row r="88">
          <cell r="B88" t="str">
            <v>3170502010</v>
          </cell>
          <cell r="C88">
            <v>-13819590.57</v>
          </cell>
          <cell r="E88">
            <v>2093081.9</v>
          </cell>
          <cell r="F88">
            <v>-976743.73</v>
          </cell>
        </row>
        <row r="89">
          <cell r="B89" t="str">
            <v>3170802010</v>
          </cell>
          <cell r="C89">
            <v>17053525.800000001</v>
          </cell>
          <cell r="D89">
            <v>9349749.4100000001</v>
          </cell>
          <cell r="E89">
            <v>9962302.5</v>
          </cell>
          <cell r="F89">
            <v>7085272.0499999998</v>
          </cell>
        </row>
        <row r="90">
          <cell r="B90" t="str">
            <v>II.8.C. SPRÁVNÍ REZIE</v>
          </cell>
          <cell r="C90">
            <v>38611762.619999997</v>
          </cell>
          <cell r="D90">
            <v>26168197.489999998</v>
          </cell>
          <cell r="E90">
            <v>37780655.039999999</v>
          </cell>
          <cell r="F90">
            <v>28104638.170000002</v>
          </cell>
        </row>
        <row r="91">
          <cell r="B91" t="str">
            <v>3170302010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II.8.D.PROVIZE OD ZAJ.A POD.NA Z</v>
          </cell>
          <cell r="C92">
            <v>-751572</v>
          </cell>
          <cell r="D92">
            <v>-2931632.92</v>
          </cell>
          <cell r="E92">
            <v>-695380</v>
          </cell>
          <cell r="F92">
            <v>-2580420.19</v>
          </cell>
        </row>
        <row r="93">
          <cell r="B93" t="str">
            <v>3171502010</v>
          </cell>
          <cell r="C93">
            <v>-751572</v>
          </cell>
          <cell r="D93">
            <v>-2931632.92</v>
          </cell>
          <cell r="E93">
            <v>-695380</v>
          </cell>
          <cell r="F93">
            <v>-2580420.19</v>
          </cell>
        </row>
        <row r="94">
          <cell r="B94" t="str">
            <v>II.9.NÁKLADY NA FINANCNÍ UMÍST.</v>
          </cell>
          <cell r="C94">
            <v>15890834.93</v>
          </cell>
          <cell r="E94">
            <v>4303609.53</v>
          </cell>
        </row>
        <row r="95">
          <cell r="B95" t="str">
            <v>II.9.A.NÁKL.-SPRÁVA FU,VC.UROKU</v>
          </cell>
          <cell r="C95">
            <v>1946238.12</v>
          </cell>
          <cell r="E95">
            <v>1788957.44</v>
          </cell>
        </row>
        <row r="96">
          <cell r="B96" t="str">
            <v>3330002010</v>
          </cell>
          <cell r="C96">
            <v>1946238.12</v>
          </cell>
          <cell r="E96">
            <v>1788957.44</v>
          </cell>
        </row>
        <row r="97">
          <cell r="B97" t="str">
            <v>II.9.C.NÁKL.SPOJ.S REALIZACÍ FU</v>
          </cell>
          <cell r="C97">
            <v>13944596.810000001</v>
          </cell>
          <cell r="E97">
            <v>2514652.09</v>
          </cell>
        </row>
        <row r="98">
          <cell r="B98" t="str">
            <v>3311402030</v>
          </cell>
          <cell r="C98">
            <v>114300.81</v>
          </cell>
          <cell r="E98">
            <v>395689.42</v>
          </cell>
        </row>
        <row r="99">
          <cell r="B99" t="str">
            <v>3312602010</v>
          </cell>
          <cell r="C99">
            <v>13830296</v>
          </cell>
          <cell r="E99">
            <v>2118962.67</v>
          </cell>
        </row>
        <row r="100">
          <cell r="B100" t="str">
            <v>II.10.ÚBYTKY HODNOTY FIN.UMIST.</v>
          </cell>
          <cell r="C100">
            <v>2338234.7999999998</v>
          </cell>
          <cell r="E100">
            <v>3570372.95</v>
          </cell>
        </row>
        <row r="101">
          <cell r="B101" t="str">
            <v>3320602180</v>
          </cell>
          <cell r="C101">
            <v>1279207.23</v>
          </cell>
          <cell r="E101">
            <v>2852198.46</v>
          </cell>
        </row>
        <row r="102">
          <cell r="B102" t="str">
            <v>3320602040</v>
          </cell>
          <cell r="C102">
            <v>1032761.94</v>
          </cell>
          <cell r="E102">
            <v>1011950.06</v>
          </cell>
        </row>
        <row r="103">
          <cell r="B103" t="str">
            <v>3301402020</v>
          </cell>
          <cell r="C103">
            <v>-64399.8</v>
          </cell>
          <cell r="E103">
            <v>-5359.68</v>
          </cell>
        </row>
        <row r="104">
          <cell r="B104" t="str">
            <v>3303002010</v>
          </cell>
          <cell r="C104">
            <v>90665.43</v>
          </cell>
          <cell r="E104">
            <v>-288415.89</v>
          </cell>
        </row>
        <row r="105">
          <cell r="B105" t="str">
            <v>II.11.OST.TECH.N,OCIST.OD ZAJ.</v>
          </cell>
          <cell r="C105">
            <v>-2862943.84</v>
          </cell>
          <cell r="D105">
            <v>-302740.73</v>
          </cell>
          <cell r="E105">
            <v>7417731.6600000001</v>
          </cell>
          <cell r="F105">
            <v>2038117.03</v>
          </cell>
        </row>
        <row r="106">
          <cell r="B106" t="str">
            <v>3160502010</v>
          </cell>
          <cell r="C106">
            <v>775708.48</v>
          </cell>
          <cell r="D106">
            <v>230169.15</v>
          </cell>
          <cell r="E106">
            <v>7791241.8899999997</v>
          </cell>
          <cell r="F106">
            <v>141632.15</v>
          </cell>
        </row>
        <row r="107">
          <cell r="B107" t="str">
            <v>3160502050</v>
          </cell>
          <cell r="C107">
            <v>-393993.79</v>
          </cell>
          <cell r="D107">
            <v>228803.33</v>
          </cell>
          <cell r="E107">
            <v>-5072298.9800000004</v>
          </cell>
          <cell r="F107">
            <v>794299.86</v>
          </cell>
        </row>
        <row r="108">
          <cell r="B108" t="str">
            <v>3511802020</v>
          </cell>
          <cell r="C108">
            <v>-3244658.53</v>
          </cell>
          <cell r="D108">
            <v>-761713.21</v>
          </cell>
          <cell r="E108">
            <v>4698788.75</v>
          </cell>
          <cell r="F108">
            <v>1102185.02</v>
          </cell>
        </row>
        <row r="109">
          <cell r="B109" t="str">
            <v>III.NETECHNICKÝ ÚCET</v>
          </cell>
          <cell r="C109">
            <v>-8741663.4199999999</v>
          </cell>
          <cell r="D109">
            <v>71877564.549999997</v>
          </cell>
          <cell r="E109">
            <v>-26210473.16</v>
          </cell>
          <cell r="F109">
            <v>82849615.730000004</v>
          </cell>
        </row>
        <row r="110">
          <cell r="B110" t="str">
            <v>III.4.PREVED.VÝN.FÚ Z TECH.ÚC.ZP</v>
          </cell>
          <cell r="C110">
            <v>5278907</v>
          </cell>
          <cell r="D110">
            <v>-5278907</v>
          </cell>
          <cell r="E110">
            <v>7596704.3200000003</v>
          </cell>
          <cell r="F110">
            <v>-7596704.3200000003</v>
          </cell>
        </row>
        <row r="111">
          <cell r="B111" t="str">
            <v>3350002080</v>
          </cell>
          <cell r="C111">
            <v>10491020</v>
          </cell>
          <cell r="D111">
            <v>-5278907</v>
          </cell>
          <cell r="E111">
            <v>26008682.859999999</v>
          </cell>
          <cell r="F111">
            <v>-7596704.3200000003</v>
          </cell>
        </row>
        <row r="112">
          <cell r="B112" t="str">
            <v>3350002130</v>
          </cell>
          <cell r="C112">
            <v>-5212113</v>
          </cell>
          <cell r="E112">
            <v>-18411978.539999999</v>
          </cell>
        </row>
        <row r="113">
          <cell r="B113" t="str">
            <v>III.7. OSTATNÍ VÝNOSY</v>
          </cell>
          <cell r="C113">
            <v>-1395393.63</v>
          </cell>
          <cell r="D113">
            <v>-740</v>
          </cell>
          <cell r="E113">
            <v>-979971.59</v>
          </cell>
          <cell r="F113">
            <v>-130.27000000000001</v>
          </cell>
        </row>
        <row r="114">
          <cell r="B114" t="str">
            <v>3400102010</v>
          </cell>
          <cell r="C114">
            <v>-433693.32</v>
          </cell>
          <cell r="E114">
            <v>-108273.47</v>
          </cell>
        </row>
        <row r="115">
          <cell r="B115" t="str">
            <v>3410402040</v>
          </cell>
          <cell r="C115">
            <v>-119695.38</v>
          </cell>
          <cell r="E115">
            <v>-328215.01</v>
          </cell>
        </row>
        <row r="116">
          <cell r="B116" t="str">
            <v>3410902010</v>
          </cell>
          <cell r="C116">
            <v>-494588.44</v>
          </cell>
          <cell r="E116">
            <v>-205300</v>
          </cell>
        </row>
        <row r="117">
          <cell r="B117" t="str">
            <v>3411402020</v>
          </cell>
          <cell r="C117">
            <v>-347416.49</v>
          </cell>
          <cell r="D117">
            <v>-740</v>
          </cell>
          <cell r="E117">
            <v>-338183.11</v>
          </cell>
          <cell r="F117">
            <v>-130.27000000000001</v>
          </cell>
        </row>
        <row r="118">
          <cell r="B118" t="str">
            <v>III.8.OSTATNÍ NÁKLADY</v>
          </cell>
          <cell r="C118">
            <v>2058215.28</v>
          </cell>
          <cell r="E118">
            <v>659427.31000000006</v>
          </cell>
        </row>
        <row r="119">
          <cell r="B119" t="str">
            <v>3520302040</v>
          </cell>
          <cell r="E119">
            <v>248383.46</v>
          </cell>
        </row>
        <row r="120">
          <cell r="B120" t="str">
            <v>3500202010</v>
          </cell>
          <cell r="C120">
            <v>737335.23</v>
          </cell>
          <cell r="E120">
            <v>411042.81</v>
          </cell>
        </row>
        <row r="121">
          <cell r="B121" t="str">
            <v>3530902010</v>
          </cell>
          <cell r="C121">
            <v>1320880.05</v>
          </cell>
          <cell r="E121">
            <v>1.04</v>
          </cell>
        </row>
        <row r="122">
          <cell r="B122" t="str">
            <v>III.9. DAN Z PRÍJMU Z BEZNÉ CINN</v>
          </cell>
          <cell r="C122">
            <v>14384367.449999999</v>
          </cell>
          <cell r="E122">
            <v>18824961.010000002</v>
          </cell>
        </row>
        <row r="123">
          <cell r="B123" t="str">
            <v>3615000000</v>
          </cell>
          <cell r="E123">
            <v>8849510.4100000001</v>
          </cell>
        </row>
        <row r="124">
          <cell r="B124" t="str">
            <v>3600002010</v>
          </cell>
          <cell r="C124">
            <v>14384367.449999999</v>
          </cell>
          <cell r="E124">
            <v>9975450.5999999996</v>
          </cell>
        </row>
        <row r="125">
          <cell r="B125" t="str">
            <v>III.15.OST.DANE NEUVED.V PRED.P.</v>
          </cell>
          <cell r="C125">
            <v>128917</v>
          </cell>
          <cell r="E125">
            <v>107021.19</v>
          </cell>
        </row>
        <row r="126">
          <cell r="B126" t="str">
            <v>3530602020</v>
          </cell>
          <cell r="C126">
            <v>128917</v>
          </cell>
          <cell r="E126">
            <v>107021.19</v>
          </cell>
        </row>
        <row r="127">
          <cell r="B127" t="str">
            <v>III.16.ZISK N. ZTRÁTA ZA ÚC.OBD.</v>
          </cell>
          <cell r="C127">
            <v>-29196676.52</v>
          </cell>
          <cell r="D127">
            <v>77157211.549999997</v>
          </cell>
          <cell r="E127">
            <v>-52418615.399999999</v>
          </cell>
          <cell r="F127">
            <v>90446450.319999993</v>
          </cell>
        </row>
        <row r="128">
          <cell r="B128" t="str">
            <v>3900000000</v>
          </cell>
          <cell r="C128">
            <v>-29196676.52</v>
          </cell>
          <cell r="D128">
            <v>77157211.549999997</v>
          </cell>
          <cell r="E128">
            <v>-52418615.399999999</v>
          </cell>
          <cell r="F128">
            <v>90446450.319999993</v>
          </cell>
        </row>
        <row r="129">
          <cell r="B129" t="str">
            <v>NÁKLADOVÉ DRUHY</v>
          </cell>
          <cell r="C129">
            <v>43170957.979999997</v>
          </cell>
          <cell r="D129">
            <v>-43170957.979999997</v>
          </cell>
          <cell r="E129">
            <v>45362935.200000003</v>
          </cell>
          <cell r="F129">
            <v>-45362935.200000003</v>
          </cell>
        </row>
        <row r="130">
          <cell r="B130" t="str">
            <v>PRIMARNI NAKLADY</v>
          </cell>
          <cell r="C130">
            <v>119919219.23</v>
          </cell>
          <cell r="D130">
            <v>27533727.800000001</v>
          </cell>
          <cell r="E130">
            <v>123219772.2</v>
          </cell>
          <cell r="F130">
            <v>34938592.759999998</v>
          </cell>
        </row>
        <row r="131">
          <cell r="B131" t="str">
            <v>8129003100</v>
          </cell>
          <cell r="E131">
            <v>507866</v>
          </cell>
        </row>
        <row r="132">
          <cell r="B132" t="str">
            <v>8129003310</v>
          </cell>
          <cell r="C132">
            <v>1097.95</v>
          </cell>
          <cell r="E132">
            <v>28932</v>
          </cell>
        </row>
        <row r="133">
          <cell r="B133" t="str">
            <v>8129002910</v>
          </cell>
          <cell r="C133">
            <v>-327420</v>
          </cell>
          <cell r="E133">
            <v>404442.4</v>
          </cell>
        </row>
        <row r="134">
          <cell r="B134" t="str">
            <v>8129002310</v>
          </cell>
          <cell r="C134">
            <v>358300</v>
          </cell>
          <cell r="E134">
            <v>427000</v>
          </cell>
        </row>
        <row r="135">
          <cell r="B135" t="str">
            <v>8113004900</v>
          </cell>
          <cell r="C135">
            <v>247758.2</v>
          </cell>
          <cell r="E135">
            <v>211274</v>
          </cell>
        </row>
        <row r="136">
          <cell r="B136" t="str">
            <v>8126102640</v>
          </cell>
          <cell r="D136">
            <v>0</v>
          </cell>
          <cell r="E136">
            <v>-67557</v>
          </cell>
        </row>
        <row r="137">
          <cell r="B137" t="str">
            <v>8129004900</v>
          </cell>
          <cell r="C137">
            <v>-5902</v>
          </cell>
          <cell r="E137">
            <v>126648</v>
          </cell>
        </row>
        <row r="138">
          <cell r="B138" t="str">
            <v>8101112100</v>
          </cell>
          <cell r="C138">
            <v>26128699</v>
          </cell>
          <cell r="D138">
            <v>20331859.48</v>
          </cell>
          <cell r="E138">
            <v>24679694</v>
          </cell>
          <cell r="F138">
            <v>26597662.989999998</v>
          </cell>
        </row>
        <row r="139">
          <cell r="B139" t="str">
            <v>8101112500</v>
          </cell>
          <cell r="C139">
            <v>1597</v>
          </cell>
          <cell r="D139">
            <v>769</v>
          </cell>
          <cell r="E139">
            <v>3462</v>
          </cell>
          <cell r="F139">
            <v>1144</v>
          </cell>
        </row>
        <row r="140">
          <cell r="B140" t="str">
            <v>8101902100</v>
          </cell>
          <cell r="C140">
            <v>163363.34</v>
          </cell>
          <cell r="D140">
            <v>2100</v>
          </cell>
          <cell r="E140">
            <v>148381.96</v>
          </cell>
          <cell r="F140">
            <v>3850</v>
          </cell>
        </row>
        <row r="141">
          <cell r="B141" t="str">
            <v>8101904900</v>
          </cell>
          <cell r="C141">
            <v>5217527</v>
          </cell>
          <cell r="E141">
            <v>7508582</v>
          </cell>
        </row>
        <row r="142">
          <cell r="B142" t="str">
            <v>8102112100</v>
          </cell>
          <cell r="C142">
            <v>773509.15</v>
          </cell>
          <cell r="D142">
            <v>5253981.3</v>
          </cell>
          <cell r="E142">
            <v>1314268.95</v>
          </cell>
          <cell r="F142">
            <v>6578950.1699999999</v>
          </cell>
        </row>
        <row r="143">
          <cell r="B143" t="str">
            <v>8109002600</v>
          </cell>
          <cell r="C143">
            <v>1191842.99</v>
          </cell>
          <cell r="E143">
            <v>2139544.81</v>
          </cell>
        </row>
        <row r="144">
          <cell r="B144" t="str">
            <v>8111002100</v>
          </cell>
          <cell r="C144">
            <v>29344039.100000001</v>
          </cell>
          <cell r="E144">
            <v>26718388</v>
          </cell>
        </row>
        <row r="145">
          <cell r="B145" t="str">
            <v>8112002100</v>
          </cell>
          <cell r="C145">
            <v>6255537.7800000003</v>
          </cell>
          <cell r="E145">
            <v>6028677</v>
          </cell>
        </row>
        <row r="146">
          <cell r="B146" t="str">
            <v>8112002200</v>
          </cell>
          <cell r="C146">
            <v>2535756.36</v>
          </cell>
          <cell r="E146">
            <v>2405364</v>
          </cell>
        </row>
        <row r="147">
          <cell r="B147" t="str">
            <v>8113002300</v>
          </cell>
          <cell r="C147">
            <v>415150</v>
          </cell>
          <cell r="E147">
            <v>384850</v>
          </cell>
        </row>
        <row r="148">
          <cell r="B148" t="str">
            <v>8113002400</v>
          </cell>
          <cell r="C148">
            <v>163524</v>
          </cell>
          <cell r="E148">
            <v>218789.4</v>
          </cell>
        </row>
        <row r="149">
          <cell r="B149" t="str">
            <v>8119004900</v>
          </cell>
          <cell r="C149">
            <v>146634.46</v>
          </cell>
          <cell r="E149">
            <v>116490.88</v>
          </cell>
        </row>
        <row r="150">
          <cell r="B150" t="str">
            <v>8121102100</v>
          </cell>
          <cell r="C150">
            <v>343763.77</v>
          </cell>
          <cell r="E150">
            <v>173406.87</v>
          </cell>
        </row>
        <row r="151">
          <cell r="B151" t="str">
            <v>8121102200</v>
          </cell>
          <cell r="C151">
            <v>267125.65000000002</v>
          </cell>
          <cell r="E151">
            <v>214770.64</v>
          </cell>
        </row>
        <row r="152">
          <cell r="B152" t="str">
            <v>8121102400</v>
          </cell>
          <cell r="C152">
            <v>77085.649999999994</v>
          </cell>
          <cell r="E152">
            <v>66374.720000000001</v>
          </cell>
        </row>
        <row r="153">
          <cell r="B153" t="str">
            <v>8121104900</v>
          </cell>
          <cell r="C153">
            <v>3779.15</v>
          </cell>
          <cell r="E153">
            <v>3246.54</v>
          </cell>
        </row>
        <row r="154">
          <cell r="B154" t="str">
            <v>8121202100</v>
          </cell>
          <cell r="C154">
            <v>1043269.55</v>
          </cell>
          <cell r="E154">
            <v>1190351.95</v>
          </cell>
        </row>
        <row r="155">
          <cell r="B155" t="str">
            <v>8121202200</v>
          </cell>
          <cell r="C155">
            <v>103175</v>
          </cell>
          <cell r="E155">
            <v>117293</v>
          </cell>
        </row>
        <row r="156">
          <cell r="B156" t="str">
            <v>8122102100</v>
          </cell>
          <cell r="C156">
            <v>566788.11</v>
          </cell>
          <cell r="E156">
            <v>992312.78</v>
          </cell>
        </row>
        <row r="157">
          <cell r="B157" t="str">
            <v>8122102300</v>
          </cell>
          <cell r="C157">
            <v>207041.18</v>
          </cell>
          <cell r="E157">
            <v>569045</v>
          </cell>
        </row>
        <row r="158">
          <cell r="B158" t="str">
            <v>8122104900</v>
          </cell>
          <cell r="C158">
            <v>68501</v>
          </cell>
          <cell r="E158">
            <v>478061.75</v>
          </cell>
        </row>
        <row r="159">
          <cell r="B159" t="str">
            <v>8122202100</v>
          </cell>
          <cell r="C159">
            <v>23837</v>
          </cell>
        </row>
        <row r="160">
          <cell r="B160" t="str">
            <v>8122202200</v>
          </cell>
          <cell r="C160">
            <v>6922</v>
          </cell>
          <cell r="E160">
            <v>294809</v>
          </cell>
        </row>
        <row r="161">
          <cell r="B161" t="str">
            <v>8123102100</v>
          </cell>
          <cell r="C161">
            <v>6167332.5099999998</v>
          </cell>
          <cell r="E161">
            <v>5808440.4500000002</v>
          </cell>
        </row>
        <row r="162">
          <cell r="B162" t="str">
            <v>8123202300</v>
          </cell>
          <cell r="C162">
            <v>1230075.3400000001</v>
          </cell>
          <cell r="E162">
            <v>2156301.62</v>
          </cell>
        </row>
        <row r="163">
          <cell r="B163" t="str">
            <v>8123202500</v>
          </cell>
          <cell r="C163">
            <v>39360</v>
          </cell>
          <cell r="E163">
            <v>69830</v>
          </cell>
        </row>
        <row r="164">
          <cell r="B164" t="str">
            <v>8123204900</v>
          </cell>
          <cell r="C164">
            <v>1270375.53</v>
          </cell>
          <cell r="E164">
            <v>678252.5</v>
          </cell>
        </row>
        <row r="165">
          <cell r="B165" t="str">
            <v>8124102100</v>
          </cell>
          <cell r="C165">
            <v>710659.98</v>
          </cell>
          <cell r="E165">
            <v>784628</v>
          </cell>
        </row>
        <row r="166">
          <cell r="B166" t="str">
            <v>8124102200</v>
          </cell>
          <cell r="E166">
            <v>48867.7</v>
          </cell>
        </row>
        <row r="167">
          <cell r="B167" t="str">
            <v>8124102300</v>
          </cell>
          <cell r="C167">
            <v>1789360.7</v>
          </cell>
          <cell r="E167">
            <v>2685142.55</v>
          </cell>
        </row>
        <row r="168">
          <cell r="B168" t="str">
            <v>8124102400</v>
          </cell>
          <cell r="C168">
            <v>6743</v>
          </cell>
          <cell r="E168">
            <v>18878.27</v>
          </cell>
        </row>
        <row r="169">
          <cell r="B169" t="str">
            <v>8124102500</v>
          </cell>
          <cell r="C169">
            <v>457257.5</v>
          </cell>
          <cell r="D169">
            <v>1925311.4</v>
          </cell>
          <cell r="E169">
            <v>735020</v>
          </cell>
          <cell r="F169">
            <v>1714947.6</v>
          </cell>
        </row>
        <row r="170">
          <cell r="B170" t="str">
            <v>8124202100</v>
          </cell>
          <cell r="C170">
            <v>369795.43</v>
          </cell>
          <cell r="E170">
            <v>474100.45</v>
          </cell>
        </row>
        <row r="171">
          <cell r="B171" t="str">
            <v>8124202200</v>
          </cell>
          <cell r="C171">
            <v>631798.73</v>
          </cell>
          <cell r="D171">
            <v>1677.62</v>
          </cell>
          <cell r="E171">
            <v>586963.93000000005</v>
          </cell>
        </row>
        <row r="172">
          <cell r="B172" t="str">
            <v>8124202300</v>
          </cell>
          <cell r="C172">
            <v>345981</v>
          </cell>
          <cell r="E172">
            <v>591910</v>
          </cell>
        </row>
        <row r="173">
          <cell r="B173" t="str">
            <v>8125102300</v>
          </cell>
          <cell r="C173">
            <v>196737</v>
          </cell>
          <cell r="E173">
            <v>239861</v>
          </cell>
        </row>
        <row r="174">
          <cell r="B174" t="str">
            <v>8125202300</v>
          </cell>
          <cell r="C174">
            <v>68950</v>
          </cell>
          <cell r="E174">
            <v>110250</v>
          </cell>
        </row>
        <row r="175">
          <cell r="B175" t="str">
            <v>8126102100</v>
          </cell>
          <cell r="C175">
            <v>1096024</v>
          </cell>
          <cell r="E175">
            <v>680904.02</v>
          </cell>
        </row>
        <row r="176">
          <cell r="B176" t="str">
            <v>8126102200</v>
          </cell>
          <cell r="C176">
            <v>420101.8</v>
          </cell>
          <cell r="D176">
            <v>18029</v>
          </cell>
          <cell r="E176">
            <v>727160.2</v>
          </cell>
          <cell r="F176">
            <v>42038</v>
          </cell>
        </row>
        <row r="177">
          <cell r="B177" t="str">
            <v>8126102300</v>
          </cell>
          <cell r="C177">
            <v>694292</v>
          </cell>
          <cell r="E177">
            <v>230800</v>
          </cell>
        </row>
        <row r="178">
          <cell r="B178" t="str">
            <v>8126102500</v>
          </cell>
          <cell r="C178">
            <v>635255.79</v>
          </cell>
          <cell r="E178">
            <v>783560.56</v>
          </cell>
        </row>
        <row r="179">
          <cell r="B179" t="str">
            <v>8126202100</v>
          </cell>
          <cell r="C179">
            <v>1108904.96</v>
          </cell>
          <cell r="E179">
            <v>637752.68999999994</v>
          </cell>
        </row>
        <row r="180">
          <cell r="B180" t="str">
            <v>8127112100</v>
          </cell>
          <cell r="C180">
            <v>14734874.09</v>
          </cell>
          <cell r="E180">
            <v>16292279.199999999</v>
          </cell>
        </row>
        <row r="181">
          <cell r="B181" t="str">
            <v>8127122100</v>
          </cell>
          <cell r="C181">
            <v>3110571.32</v>
          </cell>
          <cell r="E181">
            <v>3229252.5</v>
          </cell>
        </row>
        <row r="182">
          <cell r="B182" t="str">
            <v>8127142100</v>
          </cell>
          <cell r="C182">
            <v>1841568.1</v>
          </cell>
          <cell r="E182">
            <v>1638261</v>
          </cell>
        </row>
        <row r="183">
          <cell r="B183" t="str">
            <v>8127802100</v>
          </cell>
          <cell r="C183">
            <v>1361540</v>
          </cell>
          <cell r="E183">
            <v>1531741</v>
          </cell>
        </row>
        <row r="184">
          <cell r="B184" t="str">
            <v>8127904900</v>
          </cell>
          <cell r="C184">
            <v>3933870.34</v>
          </cell>
          <cell r="E184">
            <v>3149187.24</v>
          </cell>
        </row>
        <row r="185">
          <cell r="B185" t="str">
            <v>8128102200</v>
          </cell>
          <cell r="C185">
            <v>65789.649999999994</v>
          </cell>
          <cell r="E185">
            <v>182802.86</v>
          </cell>
        </row>
        <row r="186">
          <cell r="B186" t="str">
            <v>8128102500</v>
          </cell>
          <cell r="C186">
            <v>1075702.55</v>
          </cell>
          <cell r="E186">
            <v>561914.81000000006</v>
          </cell>
        </row>
        <row r="187">
          <cell r="B187" t="str">
            <v>8128102700</v>
          </cell>
          <cell r="C187">
            <v>675208.38</v>
          </cell>
          <cell r="E187">
            <v>744306.19</v>
          </cell>
        </row>
        <row r="188">
          <cell r="B188" t="str">
            <v>8128102800</v>
          </cell>
          <cell r="C188">
            <v>141163.85999999999</v>
          </cell>
          <cell r="E188">
            <v>114127.4</v>
          </cell>
        </row>
        <row r="189">
          <cell r="B189" t="str">
            <v>8128202300</v>
          </cell>
          <cell r="C189">
            <v>40002.910000000003</v>
          </cell>
          <cell r="E189">
            <v>31454.97</v>
          </cell>
        </row>
        <row r="190">
          <cell r="B190" t="str">
            <v>8129002200</v>
          </cell>
          <cell r="C190">
            <v>390620.37</v>
          </cell>
          <cell r="E190">
            <v>425006.44</v>
          </cell>
        </row>
        <row r="191">
          <cell r="B191" t="str">
            <v>8129002400</v>
          </cell>
          <cell r="C191">
            <v>-13000</v>
          </cell>
          <cell r="E191">
            <v>-133956</v>
          </cell>
        </row>
        <row r="192">
          <cell r="B192" t="str">
            <v>NAKLADOVE UCTY PO ALOKACI</v>
          </cell>
          <cell r="C192">
            <v>-76748261.25</v>
          </cell>
          <cell r="D192">
            <v>-70704685.780000001</v>
          </cell>
          <cell r="E192">
            <v>-77856837</v>
          </cell>
          <cell r="F192">
            <v>-80301527.959999993</v>
          </cell>
        </row>
        <row r="193">
          <cell r="B193" t="str">
            <v>FUNKCNÍ OBLAST ZÍSKÁNÍ POJ.SMLUV</v>
          </cell>
          <cell r="C193">
            <v>-37568059.630000003</v>
          </cell>
          <cell r="D193">
            <v>-41720486.289999999</v>
          </cell>
          <cell r="E193">
            <v>-39766046.960000001</v>
          </cell>
          <cell r="F193">
            <v>-49891226.789999999</v>
          </cell>
        </row>
        <row r="194">
          <cell r="B194" t="str">
            <v>8800002010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FUNKCNÍ OBLAST SPRÁVA POJ.SMLUV</v>
          </cell>
          <cell r="C195">
            <v>-38611762.619999997</v>
          </cell>
          <cell r="D195">
            <v>-26168197.489999998</v>
          </cell>
          <cell r="E195">
            <v>-37780655.039999999</v>
          </cell>
          <cell r="F195">
            <v>-28104638.170000002</v>
          </cell>
        </row>
        <row r="196">
          <cell r="B196" t="str">
            <v>8801002010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FUNKCNI OBLAST LIKVIDACE SKOD</v>
          </cell>
          <cell r="C197">
            <v>-568439</v>
          </cell>
          <cell r="D197">
            <v>-2816002</v>
          </cell>
          <cell r="E197">
            <v>-310135</v>
          </cell>
          <cell r="F197">
            <v>-2305663</v>
          </cell>
        </row>
        <row r="198">
          <cell r="B198" t="str">
            <v>8802002010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12 2013</v>
          </cell>
          <cell r="D15" t="str">
            <v>Porizovaci naklady-nezivot  Periode 00 2013 -  Periode 12 20</v>
          </cell>
          <cell r="E15" t="str">
            <v>Spravni rezie-zivot  Periode 00 2013 -  Periode 12 2013</v>
          </cell>
          <cell r="F15" t="str">
            <v>Spravni rezie-nezivot  Periode 00 2013 -  Periode 12 2013</v>
          </cell>
          <cell r="G15" t="str">
            <v>Ostatni naklady  Periode 00 2013 -  Periode 12 2013</v>
          </cell>
          <cell r="H15" t="str">
            <v>Porizovaci naklady-zivot  Periode 00 2012 -  Periode 15 2012</v>
          </cell>
          <cell r="I15" t="str">
            <v>Porizovaci naklady-nezivot  Periode 00 2012 -  Periode 15 20</v>
          </cell>
          <cell r="J15" t="str">
            <v>Spravni rezie-zivot  Periode 00 2012 -  Periode 15 2012</v>
          </cell>
          <cell r="K15" t="str">
            <v>Spravni rezie-nezivot  Periode 00 2012 -  Periode 15 2012</v>
          </cell>
          <cell r="L15" t="str">
            <v>Ostatni naklady  Periode 00 2012 -  Periode 15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.23.01.01"/>
      <sheetName val="Variables"/>
      <sheetName val="Varsheet01"/>
      <sheetName val="Varsheet02"/>
      <sheetName val="Query S2301_01"/>
    </sheetNames>
    <sheetDataSet>
      <sheetData sheetId="0"/>
      <sheetData sheetId="1">
        <row r="42">
          <cell r="E42">
            <v>241066693.68000001</v>
          </cell>
        </row>
        <row r="44">
          <cell r="E44">
            <v>1.9557134000262499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92D050"/>
    <pageSetUpPr fitToPage="1"/>
  </sheetPr>
  <dimension ref="A1:M144"/>
  <sheetViews>
    <sheetView tabSelected="1" workbookViewId="0"/>
  </sheetViews>
  <sheetFormatPr defaultColWidth="9.140625" defaultRowHeight="12.75" x14ac:dyDescent="0.2"/>
  <cols>
    <col min="1" max="1" width="50" customWidth="1"/>
    <col min="2" max="3" width="12.7109375" customWidth="1"/>
    <col min="4" max="7" width="11.5703125" customWidth="1"/>
    <col min="10" max="10" width="12.7109375" bestFit="1" customWidth="1"/>
  </cols>
  <sheetData>
    <row r="1" spans="1:13" ht="15" x14ac:dyDescent="0.25">
      <c r="A1" s="3" t="s">
        <v>50</v>
      </c>
      <c r="B1" s="1"/>
      <c r="C1" s="1"/>
      <c r="D1" s="10"/>
      <c r="E1" s="10"/>
      <c r="F1" s="10"/>
      <c r="G1" s="11"/>
      <c r="H1" s="18"/>
      <c r="I1" s="18"/>
      <c r="J1" s="18"/>
      <c r="K1" s="18"/>
    </row>
    <row r="2" spans="1:13" ht="13.5" thickBot="1" x14ac:dyDescent="0.25">
      <c r="A2" s="1"/>
      <c r="B2" s="1"/>
      <c r="C2" s="1"/>
      <c r="D2" s="10"/>
      <c r="E2" s="12"/>
      <c r="F2" s="13"/>
      <c r="G2" s="10"/>
      <c r="H2" s="18"/>
      <c r="I2" s="18"/>
      <c r="J2" s="18"/>
      <c r="K2" s="18"/>
      <c r="L2" s="18"/>
      <c r="M2" s="18"/>
    </row>
    <row r="3" spans="1:13" ht="27" customHeight="1" thickBot="1" x14ac:dyDescent="0.25">
      <c r="A3" s="111" t="s">
        <v>186</v>
      </c>
      <c r="B3" s="112"/>
      <c r="C3" s="10"/>
      <c r="D3" s="12"/>
      <c r="E3" s="13"/>
      <c r="F3" s="10"/>
      <c r="G3" s="14"/>
    </row>
    <row r="4" spans="1:13" x14ac:dyDescent="0.2">
      <c r="A4" s="19" t="s">
        <v>180</v>
      </c>
      <c r="B4" s="102">
        <f>'[4]S.23.01.01'!$E$42/1000</f>
        <v>241066.69368</v>
      </c>
      <c r="C4" s="2"/>
      <c r="D4" s="5"/>
      <c r="E4" s="6"/>
      <c r="F4" s="1"/>
      <c r="G4" s="15"/>
    </row>
    <row r="5" spans="1:13" ht="13.5" thickBot="1" x14ac:dyDescent="0.25">
      <c r="A5" s="20" t="s">
        <v>181</v>
      </c>
      <c r="B5" s="103">
        <f>'[4]S.23.01.01'!$E$44</f>
        <v>1.9557134000262499</v>
      </c>
      <c r="C5" s="2"/>
      <c r="D5" s="2"/>
      <c r="E5" s="2"/>
      <c r="F5" s="2"/>
    </row>
    <row r="6" spans="1:13" x14ac:dyDescent="0.2">
      <c r="A6" s="2"/>
      <c r="B6" s="2"/>
      <c r="C6" s="2"/>
      <c r="D6" s="2"/>
      <c r="E6" s="2"/>
      <c r="F6" s="2"/>
      <c r="G6" s="2"/>
    </row>
    <row r="7" spans="1:13" x14ac:dyDescent="0.2">
      <c r="A7" s="4" t="s">
        <v>184</v>
      </c>
      <c r="B7" s="21"/>
      <c r="C7" s="21"/>
      <c r="D7" s="21"/>
      <c r="E7" s="2"/>
      <c r="F7" s="2"/>
      <c r="G7" s="2"/>
    </row>
    <row r="8" spans="1:13" ht="13.5" thickBot="1" x14ac:dyDescent="0.25">
      <c r="A8" s="21"/>
      <c r="B8" s="21"/>
      <c r="C8" s="21"/>
      <c r="D8" s="98">
        <v>44377</v>
      </c>
      <c r="E8" s="98">
        <v>44286</v>
      </c>
      <c r="F8" s="98">
        <v>44196</v>
      </c>
      <c r="G8" s="98">
        <v>44104</v>
      </c>
    </row>
    <row r="9" spans="1:13" ht="27.75" customHeight="1" x14ac:dyDescent="0.2">
      <c r="A9" s="22" t="s">
        <v>44</v>
      </c>
      <c r="B9" s="107" t="s">
        <v>45</v>
      </c>
      <c r="C9" s="108"/>
      <c r="D9" s="93">
        <f>Rozvaha!E68/((Rozvaha!E58+1874064000)/2)</f>
        <v>2.7805481461526735E-4</v>
      </c>
      <c r="E9" s="93">
        <v>2.7692921754719503E-5</v>
      </c>
      <c r="F9" s="93">
        <v>5.9807891785719483E-3</v>
      </c>
      <c r="G9" s="23">
        <v>2.2949733774199677E-3</v>
      </c>
    </row>
    <row r="10" spans="1:13" ht="27.75" customHeight="1" x14ac:dyDescent="0.2">
      <c r="A10" s="24" t="s">
        <v>46</v>
      </c>
      <c r="B10" s="109" t="s">
        <v>47</v>
      </c>
      <c r="C10" s="110"/>
      <c r="D10" s="94">
        <f>(Rozvaha!E68)/((Rozvaha!E59+433303000)/2)</f>
        <v>1.5035413139445706E-3</v>
      </c>
      <c r="E10" s="94">
        <v>1.4827852146283391E-4</v>
      </c>
      <c r="F10" s="94">
        <v>3.2177691492376134E-2</v>
      </c>
      <c r="G10" s="95">
        <v>1.2314201913847156E-2</v>
      </c>
    </row>
    <row r="11" spans="1:13" ht="88.5" customHeight="1" thickBot="1" x14ac:dyDescent="0.25">
      <c r="A11" s="25" t="s">
        <v>48</v>
      </c>
      <c r="B11" s="105" t="s">
        <v>49</v>
      </c>
      <c r="C11" s="106"/>
      <c r="D11" s="96">
        <f>(Výsledovka!C18+Výsledovka!C27)/Výsledovka!C9*-1</f>
        <v>1.0982081012644862</v>
      </c>
      <c r="E11" s="96">
        <v>1.0981375857732127</v>
      </c>
      <c r="F11" s="96">
        <v>1.0863877317911741</v>
      </c>
      <c r="G11" s="97">
        <v>1.0538515870159701</v>
      </c>
    </row>
    <row r="12" spans="1:13" x14ac:dyDescent="0.2">
      <c r="A12" s="2"/>
      <c r="B12" s="2"/>
      <c r="C12" s="2"/>
      <c r="D12" s="8"/>
      <c r="E12" s="2"/>
      <c r="F12" s="2"/>
      <c r="G12" s="2"/>
    </row>
    <row r="13" spans="1:13" x14ac:dyDescent="0.2">
      <c r="A13" s="2"/>
      <c r="B13" s="2"/>
      <c r="C13" s="2"/>
      <c r="D13" s="8"/>
      <c r="E13" s="2"/>
      <c r="F13" s="2"/>
      <c r="G13" s="2"/>
    </row>
    <row r="14" spans="1:13" ht="15" x14ac:dyDescent="0.25">
      <c r="A14" s="3" t="s">
        <v>51</v>
      </c>
      <c r="B14" s="2"/>
      <c r="C14" s="2"/>
      <c r="D14" s="2"/>
      <c r="E14" s="2"/>
      <c r="F14" s="2"/>
      <c r="G14" s="2"/>
    </row>
    <row r="15" spans="1:13" x14ac:dyDescent="0.2">
      <c r="A15" s="2"/>
      <c r="B15" s="2"/>
      <c r="C15" s="2"/>
      <c r="D15" s="2"/>
      <c r="E15" s="2"/>
      <c r="F15" s="2"/>
      <c r="G15" s="2"/>
      <c r="J15" s="16"/>
    </row>
    <row r="16" spans="1:13" x14ac:dyDescent="0.2">
      <c r="A16" s="2" t="s">
        <v>52</v>
      </c>
      <c r="B16" s="2"/>
      <c r="C16" s="2"/>
      <c r="D16" s="2"/>
      <c r="E16" s="2"/>
      <c r="F16" s="2"/>
      <c r="G16" s="2"/>
    </row>
    <row r="17" spans="1:7" x14ac:dyDescent="0.2">
      <c r="A17" s="2" t="s">
        <v>53</v>
      </c>
      <c r="B17" s="2"/>
      <c r="C17" s="2"/>
      <c r="D17" s="2"/>
      <c r="E17" s="2"/>
      <c r="F17" s="2"/>
      <c r="G17" s="2"/>
    </row>
    <row r="18" spans="1:7" x14ac:dyDescent="0.2">
      <c r="A18" s="2" t="s">
        <v>54</v>
      </c>
      <c r="B18" s="2"/>
      <c r="C18" s="2"/>
      <c r="D18" s="2"/>
      <c r="E18" s="2"/>
      <c r="F18" s="2"/>
      <c r="G18" s="2"/>
    </row>
    <row r="19" spans="1:7" x14ac:dyDescent="0.2">
      <c r="A19" s="2" t="s">
        <v>55</v>
      </c>
      <c r="B19" s="2"/>
      <c r="C19" s="2"/>
      <c r="D19" s="2"/>
      <c r="E19" s="2"/>
      <c r="F19" s="2"/>
      <c r="G19" s="2"/>
    </row>
    <row r="23" spans="1:7" x14ac:dyDescent="0.2">
      <c r="B23" s="17"/>
      <c r="D23" s="17"/>
    </row>
    <row r="24" spans="1:7" x14ac:dyDescent="0.2">
      <c r="B24" s="17"/>
      <c r="D24" s="17"/>
    </row>
    <row r="25" spans="1:7" x14ac:dyDescent="0.2">
      <c r="C25" s="17"/>
    </row>
    <row r="80" spans="1:5" x14ac:dyDescent="0.2">
      <c r="A80" s="7"/>
      <c r="B80" s="7"/>
      <c r="C80" s="7"/>
      <c r="D80" s="7"/>
      <c r="E80" s="7"/>
    </row>
    <row r="144" spans="1:1" x14ac:dyDescent="0.2">
      <c r="A144" s="9" t="s">
        <v>56</v>
      </c>
    </row>
  </sheetData>
  <mergeCells count="4">
    <mergeCell ref="B11:C11"/>
    <mergeCell ref="B9:C9"/>
    <mergeCell ref="B10:C10"/>
    <mergeCell ref="A3:B3"/>
  </mergeCells>
  <phoneticPr fontId="2" type="noConversion"/>
  <pageMargins left="0.74803149606299213" right="0.74803149606299213" top="1.1811023622047245" bottom="0.70866141732283472" header="0.51181102362204722" footer="0.23622047244094491"/>
  <pageSetup paperSize="9" scale="72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11"/>
  <sheetViews>
    <sheetView zoomScale="90" zoomScaleNormal="90" workbookViewId="0"/>
  </sheetViews>
  <sheetFormatPr defaultColWidth="9.140625" defaultRowHeight="12.75" x14ac:dyDescent="0.2"/>
  <cols>
    <col min="1" max="1" width="52.5703125" style="27" bestFit="1" customWidth="1"/>
    <col min="2" max="2" width="4.7109375" style="27" customWidth="1"/>
    <col min="3" max="5" width="16.42578125" style="27" customWidth="1"/>
    <col min="6" max="6" width="12" customWidth="1"/>
    <col min="7" max="7" width="14.28515625" style="27" customWidth="1"/>
    <col min="8" max="8" width="15.140625" style="27" customWidth="1"/>
    <col min="9" max="9" width="14.7109375" style="77" customWidth="1"/>
    <col min="10" max="11" width="9.140625" style="27"/>
    <col min="12" max="12" width="12.140625" style="27" bestFit="1" customWidth="1"/>
    <col min="13" max="257" width="9.140625" style="27"/>
    <col min="258" max="258" width="52.5703125" style="27" bestFit="1" customWidth="1"/>
    <col min="259" max="259" width="4.7109375" style="27" customWidth="1"/>
    <col min="260" max="262" width="16.42578125" style="27" customWidth="1"/>
    <col min="263" max="513" width="9.140625" style="27"/>
    <col min="514" max="514" width="52.5703125" style="27" bestFit="1" customWidth="1"/>
    <col min="515" max="515" width="4.7109375" style="27" customWidth="1"/>
    <col min="516" max="518" width="16.42578125" style="27" customWidth="1"/>
    <col min="519" max="769" width="9.140625" style="27"/>
    <col min="770" max="770" width="52.5703125" style="27" bestFit="1" customWidth="1"/>
    <col min="771" max="771" width="4.7109375" style="27" customWidth="1"/>
    <col min="772" max="774" width="16.42578125" style="27" customWidth="1"/>
    <col min="775" max="1025" width="9.140625" style="27"/>
    <col min="1026" max="1026" width="52.5703125" style="27" bestFit="1" customWidth="1"/>
    <col min="1027" max="1027" width="4.7109375" style="27" customWidth="1"/>
    <col min="1028" max="1030" width="16.42578125" style="27" customWidth="1"/>
    <col min="1031" max="1281" width="9.140625" style="27"/>
    <col min="1282" max="1282" width="52.5703125" style="27" bestFit="1" customWidth="1"/>
    <col min="1283" max="1283" width="4.7109375" style="27" customWidth="1"/>
    <col min="1284" max="1286" width="16.42578125" style="27" customWidth="1"/>
    <col min="1287" max="1537" width="9.140625" style="27"/>
    <col min="1538" max="1538" width="52.5703125" style="27" bestFit="1" customWidth="1"/>
    <col min="1539" max="1539" width="4.7109375" style="27" customWidth="1"/>
    <col min="1540" max="1542" width="16.42578125" style="27" customWidth="1"/>
    <col min="1543" max="1793" width="9.140625" style="27"/>
    <col min="1794" max="1794" width="52.5703125" style="27" bestFit="1" customWidth="1"/>
    <col min="1795" max="1795" width="4.7109375" style="27" customWidth="1"/>
    <col min="1796" max="1798" width="16.42578125" style="27" customWidth="1"/>
    <col min="1799" max="2049" width="9.140625" style="27"/>
    <col min="2050" max="2050" width="52.5703125" style="27" bestFit="1" customWidth="1"/>
    <col min="2051" max="2051" width="4.7109375" style="27" customWidth="1"/>
    <col min="2052" max="2054" width="16.42578125" style="27" customWidth="1"/>
    <col min="2055" max="2305" width="9.140625" style="27"/>
    <col min="2306" max="2306" width="52.5703125" style="27" bestFit="1" customWidth="1"/>
    <col min="2307" max="2307" width="4.7109375" style="27" customWidth="1"/>
    <col min="2308" max="2310" width="16.42578125" style="27" customWidth="1"/>
    <col min="2311" max="2561" width="9.140625" style="27"/>
    <col min="2562" max="2562" width="52.5703125" style="27" bestFit="1" customWidth="1"/>
    <col min="2563" max="2563" width="4.7109375" style="27" customWidth="1"/>
    <col min="2564" max="2566" width="16.42578125" style="27" customWidth="1"/>
    <col min="2567" max="2817" width="9.140625" style="27"/>
    <col min="2818" max="2818" width="52.5703125" style="27" bestFit="1" customWidth="1"/>
    <col min="2819" max="2819" width="4.7109375" style="27" customWidth="1"/>
    <col min="2820" max="2822" width="16.42578125" style="27" customWidth="1"/>
    <col min="2823" max="3073" width="9.140625" style="27"/>
    <col min="3074" max="3074" width="52.5703125" style="27" bestFit="1" customWidth="1"/>
    <col min="3075" max="3075" width="4.7109375" style="27" customWidth="1"/>
    <col min="3076" max="3078" width="16.42578125" style="27" customWidth="1"/>
    <col min="3079" max="3329" width="9.140625" style="27"/>
    <col min="3330" max="3330" width="52.5703125" style="27" bestFit="1" customWidth="1"/>
    <col min="3331" max="3331" width="4.7109375" style="27" customWidth="1"/>
    <col min="3332" max="3334" width="16.42578125" style="27" customWidth="1"/>
    <col min="3335" max="3585" width="9.140625" style="27"/>
    <col min="3586" max="3586" width="52.5703125" style="27" bestFit="1" customWidth="1"/>
    <col min="3587" max="3587" width="4.7109375" style="27" customWidth="1"/>
    <col min="3588" max="3590" width="16.42578125" style="27" customWidth="1"/>
    <col min="3591" max="3841" width="9.140625" style="27"/>
    <col min="3842" max="3842" width="52.5703125" style="27" bestFit="1" customWidth="1"/>
    <col min="3843" max="3843" width="4.7109375" style="27" customWidth="1"/>
    <col min="3844" max="3846" width="16.42578125" style="27" customWidth="1"/>
    <col min="3847" max="4097" width="9.140625" style="27"/>
    <col min="4098" max="4098" width="52.5703125" style="27" bestFit="1" customWidth="1"/>
    <col min="4099" max="4099" width="4.7109375" style="27" customWidth="1"/>
    <col min="4100" max="4102" width="16.42578125" style="27" customWidth="1"/>
    <col min="4103" max="4353" width="9.140625" style="27"/>
    <col min="4354" max="4354" width="52.5703125" style="27" bestFit="1" customWidth="1"/>
    <col min="4355" max="4355" width="4.7109375" style="27" customWidth="1"/>
    <col min="4356" max="4358" width="16.42578125" style="27" customWidth="1"/>
    <col min="4359" max="4609" width="9.140625" style="27"/>
    <col min="4610" max="4610" width="52.5703125" style="27" bestFit="1" customWidth="1"/>
    <col min="4611" max="4611" width="4.7109375" style="27" customWidth="1"/>
    <col min="4612" max="4614" width="16.42578125" style="27" customWidth="1"/>
    <col min="4615" max="4865" width="9.140625" style="27"/>
    <col min="4866" max="4866" width="52.5703125" style="27" bestFit="1" customWidth="1"/>
    <col min="4867" max="4867" width="4.7109375" style="27" customWidth="1"/>
    <col min="4868" max="4870" width="16.42578125" style="27" customWidth="1"/>
    <col min="4871" max="5121" width="9.140625" style="27"/>
    <col min="5122" max="5122" width="52.5703125" style="27" bestFit="1" customWidth="1"/>
    <col min="5123" max="5123" width="4.7109375" style="27" customWidth="1"/>
    <col min="5124" max="5126" width="16.42578125" style="27" customWidth="1"/>
    <col min="5127" max="5377" width="9.140625" style="27"/>
    <col min="5378" max="5378" width="52.5703125" style="27" bestFit="1" customWidth="1"/>
    <col min="5379" max="5379" width="4.7109375" style="27" customWidth="1"/>
    <col min="5380" max="5382" width="16.42578125" style="27" customWidth="1"/>
    <col min="5383" max="5633" width="9.140625" style="27"/>
    <col min="5634" max="5634" width="52.5703125" style="27" bestFit="1" customWidth="1"/>
    <col min="5635" max="5635" width="4.7109375" style="27" customWidth="1"/>
    <col min="5636" max="5638" width="16.42578125" style="27" customWidth="1"/>
    <col min="5639" max="5889" width="9.140625" style="27"/>
    <col min="5890" max="5890" width="52.5703125" style="27" bestFit="1" customWidth="1"/>
    <col min="5891" max="5891" width="4.7109375" style="27" customWidth="1"/>
    <col min="5892" max="5894" width="16.42578125" style="27" customWidth="1"/>
    <col min="5895" max="6145" width="9.140625" style="27"/>
    <col min="6146" max="6146" width="52.5703125" style="27" bestFit="1" customWidth="1"/>
    <col min="6147" max="6147" width="4.7109375" style="27" customWidth="1"/>
    <col min="6148" max="6150" width="16.42578125" style="27" customWidth="1"/>
    <col min="6151" max="6401" width="9.140625" style="27"/>
    <col min="6402" max="6402" width="52.5703125" style="27" bestFit="1" customWidth="1"/>
    <col min="6403" max="6403" width="4.7109375" style="27" customWidth="1"/>
    <col min="6404" max="6406" width="16.42578125" style="27" customWidth="1"/>
    <col min="6407" max="6657" width="9.140625" style="27"/>
    <col min="6658" max="6658" width="52.5703125" style="27" bestFit="1" customWidth="1"/>
    <col min="6659" max="6659" width="4.7109375" style="27" customWidth="1"/>
    <col min="6660" max="6662" width="16.42578125" style="27" customWidth="1"/>
    <col min="6663" max="6913" width="9.140625" style="27"/>
    <col min="6914" max="6914" width="52.5703125" style="27" bestFit="1" customWidth="1"/>
    <col min="6915" max="6915" width="4.7109375" style="27" customWidth="1"/>
    <col min="6916" max="6918" width="16.42578125" style="27" customWidth="1"/>
    <col min="6919" max="7169" width="9.140625" style="27"/>
    <col min="7170" max="7170" width="52.5703125" style="27" bestFit="1" customWidth="1"/>
    <col min="7171" max="7171" width="4.7109375" style="27" customWidth="1"/>
    <col min="7172" max="7174" width="16.42578125" style="27" customWidth="1"/>
    <col min="7175" max="7425" width="9.140625" style="27"/>
    <col min="7426" max="7426" width="52.5703125" style="27" bestFit="1" customWidth="1"/>
    <col min="7427" max="7427" width="4.7109375" style="27" customWidth="1"/>
    <col min="7428" max="7430" width="16.42578125" style="27" customWidth="1"/>
    <col min="7431" max="7681" width="9.140625" style="27"/>
    <col min="7682" max="7682" width="52.5703125" style="27" bestFit="1" customWidth="1"/>
    <col min="7683" max="7683" width="4.7109375" style="27" customWidth="1"/>
    <col min="7684" max="7686" width="16.42578125" style="27" customWidth="1"/>
    <col min="7687" max="7937" width="9.140625" style="27"/>
    <col min="7938" max="7938" width="52.5703125" style="27" bestFit="1" customWidth="1"/>
    <col min="7939" max="7939" width="4.7109375" style="27" customWidth="1"/>
    <col min="7940" max="7942" width="16.42578125" style="27" customWidth="1"/>
    <col min="7943" max="8193" width="9.140625" style="27"/>
    <col min="8194" max="8194" width="52.5703125" style="27" bestFit="1" customWidth="1"/>
    <col min="8195" max="8195" width="4.7109375" style="27" customWidth="1"/>
    <col min="8196" max="8198" width="16.42578125" style="27" customWidth="1"/>
    <col min="8199" max="8449" width="9.140625" style="27"/>
    <col min="8450" max="8450" width="52.5703125" style="27" bestFit="1" customWidth="1"/>
    <col min="8451" max="8451" width="4.7109375" style="27" customWidth="1"/>
    <col min="8452" max="8454" width="16.42578125" style="27" customWidth="1"/>
    <col min="8455" max="8705" width="9.140625" style="27"/>
    <col min="8706" max="8706" width="52.5703125" style="27" bestFit="1" customWidth="1"/>
    <col min="8707" max="8707" width="4.7109375" style="27" customWidth="1"/>
    <col min="8708" max="8710" width="16.42578125" style="27" customWidth="1"/>
    <col min="8711" max="8961" width="9.140625" style="27"/>
    <col min="8962" max="8962" width="52.5703125" style="27" bestFit="1" customWidth="1"/>
    <col min="8963" max="8963" width="4.7109375" style="27" customWidth="1"/>
    <col min="8964" max="8966" width="16.42578125" style="27" customWidth="1"/>
    <col min="8967" max="9217" width="9.140625" style="27"/>
    <col min="9218" max="9218" width="52.5703125" style="27" bestFit="1" customWidth="1"/>
    <col min="9219" max="9219" width="4.7109375" style="27" customWidth="1"/>
    <col min="9220" max="9222" width="16.42578125" style="27" customWidth="1"/>
    <col min="9223" max="9473" width="9.140625" style="27"/>
    <col min="9474" max="9474" width="52.5703125" style="27" bestFit="1" customWidth="1"/>
    <col min="9475" max="9475" width="4.7109375" style="27" customWidth="1"/>
    <col min="9476" max="9478" width="16.42578125" style="27" customWidth="1"/>
    <col min="9479" max="9729" width="9.140625" style="27"/>
    <col min="9730" max="9730" width="52.5703125" style="27" bestFit="1" customWidth="1"/>
    <col min="9731" max="9731" width="4.7109375" style="27" customWidth="1"/>
    <col min="9732" max="9734" width="16.42578125" style="27" customWidth="1"/>
    <col min="9735" max="9985" width="9.140625" style="27"/>
    <col min="9986" max="9986" width="52.5703125" style="27" bestFit="1" customWidth="1"/>
    <col min="9987" max="9987" width="4.7109375" style="27" customWidth="1"/>
    <col min="9988" max="9990" width="16.42578125" style="27" customWidth="1"/>
    <col min="9991" max="10241" width="9.140625" style="27"/>
    <col min="10242" max="10242" width="52.5703125" style="27" bestFit="1" customWidth="1"/>
    <col min="10243" max="10243" width="4.7109375" style="27" customWidth="1"/>
    <col min="10244" max="10246" width="16.42578125" style="27" customWidth="1"/>
    <col min="10247" max="10497" width="9.140625" style="27"/>
    <col min="10498" max="10498" width="52.5703125" style="27" bestFit="1" customWidth="1"/>
    <col min="10499" max="10499" width="4.7109375" style="27" customWidth="1"/>
    <col min="10500" max="10502" width="16.42578125" style="27" customWidth="1"/>
    <col min="10503" max="10753" width="9.140625" style="27"/>
    <col min="10754" max="10754" width="52.5703125" style="27" bestFit="1" customWidth="1"/>
    <col min="10755" max="10755" width="4.7109375" style="27" customWidth="1"/>
    <col min="10756" max="10758" width="16.42578125" style="27" customWidth="1"/>
    <col min="10759" max="11009" width="9.140625" style="27"/>
    <col min="11010" max="11010" width="52.5703125" style="27" bestFit="1" customWidth="1"/>
    <col min="11011" max="11011" width="4.7109375" style="27" customWidth="1"/>
    <col min="11012" max="11014" width="16.42578125" style="27" customWidth="1"/>
    <col min="11015" max="11265" width="9.140625" style="27"/>
    <col min="11266" max="11266" width="52.5703125" style="27" bestFit="1" customWidth="1"/>
    <col min="11267" max="11267" width="4.7109375" style="27" customWidth="1"/>
    <col min="11268" max="11270" width="16.42578125" style="27" customWidth="1"/>
    <col min="11271" max="11521" width="9.140625" style="27"/>
    <col min="11522" max="11522" width="52.5703125" style="27" bestFit="1" customWidth="1"/>
    <col min="11523" max="11523" width="4.7109375" style="27" customWidth="1"/>
    <col min="11524" max="11526" width="16.42578125" style="27" customWidth="1"/>
    <col min="11527" max="11777" width="9.140625" style="27"/>
    <col min="11778" max="11778" width="52.5703125" style="27" bestFit="1" customWidth="1"/>
    <col min="11779" max="11779" width="4.7109375" style="27" customWidth="1"/>
    <col min="11780" max="11782" width="16.42578125" style="27" customWidth="1"/>
    <col min="11783" max="12033" width="9.140625" style="27"/>
    <col min="12034" max="12034" width="52.5703125" style="27" bestFit="1" customWidth="1"/>
    <col min="12035" max="12035" width="4.7109375" style="27" customWidth="1"/>
    <col min="12036" max="12038" width="16.42578125" style="27" customWidth="1"/>
    <col min="12039" max="12289" width="9.140625" style="27"/>
    <col min="12290" max="12290" width="52.5703125" style="27" bestFit="1" customWidth="1"/>
    <col min="12291" max="12291" width="4.7109375" style="27" customWidth="1"/>
    <col min="12292" max="12294" width="16.42578125" style="27" customWidth="1"/>
    <col min="12295" max="12545" width="9.140625" style="27"/>
    <col min="12546" max="12546" width="52.5703125" style="27" bestFit="1" customWidth="1"/>
    <col min="12547" max="12547" width="4.7109375" style="27" customWidth="1"/>
    <col min="12548" max="12550" width="16.42578125" style="27" customWidth="1"/>
    <col min="12551" max="12801" width="9.140625" style="27"/>
    <col min="12802" max="12802" width="52.5703125" style="27" bestFit="1" customWidth="1"/>
    <col min="12803" max="12803" width="4.7109375" style="27" customWidth="1"/>
    <col min="12804" max="12806" width="16.42578125" style="27" customWidth="1"/>
    <col min="12807" max="13057" width="9.140625" style="27"/>
    <col min="13058" max="13058" width="52.5703125" style="27" bestFit="1" customWidth="1"/>
    <col min="13059" max="13059" width="4.7109375" style="27" customWidth="1"/>
    <col min="13060" max="13062" width="16.42578125" style="27" customWidth="1"/>
    <col min="13063" max="13313" width="9.140625" style="27"/>
    <col min="13314" max="13314" width="52.5703125" style="27" bestFit="1" customWidth="1"/>
    <col min="13315" max="13315" width="4.7109375" style="27" customWidth="1"/>
    <col min="13316" max="13318" width="16.42578125" style="27" customWidth="1"/>
    <col min="13319" max="13569" width="9.140625" style="27"/>
    <col min="13570" max="13570" width="52.5703125" style="27" bestFit="1" customWidth="1"/>
    <col min="13571" max="13571" width="4.7109375" style="27" customWidth="1"/>
    <col min="13572" max="13574" width="16.42578125" style="27" customWidth="1"/>
    <col min="13575" max="13825" width="9.140625" style="27"/>
    <col min="13826" max="13826" width="52.5703125" style="27" bestFit="1" customWidth="1"/>
    <col min="13827" max="13827" width="4.7109375" style="27" customWidth="1"/>
    <col min="13828" max="13830" width="16.42578125" style="27" customWidth="1"/>
    <col min="13831" max="14081" width="9.140625" style="27"/>
    <col min="14082" max="14082" width="52.5703125" style="27" bestFit="1" customWidth="1"/>
    <col min="14083" max="14083" width="4.7109375" style="27" customWidth="1"/>
    <col min="14084" max="14086" width="16.42578125" style="27" customWidth="1"/>
    <col min="14087" max="14337" width="9.140625" style="27"/>
    <col min="14338" max="14338" width="52.5703125" style="27" bestFit="1" customWidth="1"/>
    <col min="14339" max="14339" width="4.7109375" style="27" customWidth="1"/>
    <col min="14340" max="14342" width="16.42578125" style="27" customWidth="1"/>
    <col min="14343" max="14593" width="9.140625" style="27"/>
    <col min="14594" max="14594" width="52.5703125" style="27" bestFit="1" customWidth="1"/>
    <col min="14595" max="14595" width="4.7109375" style="27" customWidth="1"/>
    <col min="14596" max="14598" width="16.42578125" style="27" customWidth="1"/>
    <col min="14599" max="14849" width="9.140625" style="27"/>
    <col min="14850" max="14850" width="52.5703125" style="27" bestFit="1" customWidth="1"/>
    <col min="14851" max="14851" width="4.7109375" style="27" customWidth="1"/>
    <col min="14852" max="14854" width="16.42578125" style="27" customWidth="1"/>
    <col min="14855" max="15105" width="9.140625" style="27"/>
    <col min="15106" max="15106" width="52.5703125" style="27" bestFit="1" customWidth="1"/>
    <col min="15107" max="15107" width="4.7109375" style="27" customWidth="1"/>
    <col min="15108" max="15110" width="16.42578125" style="27" customWidth="1"/>
    <col min="15111" max="15361" width="9.140625" style="27"/>
    <col min="15362" max="15362" width="52.5703125" style="27" bestFit="1" customWidth="1"/>
    <col min="15363" max="15363" width="4.7109375" style="27" customWidth="1"/>
    <col min="15364" max="15366" width="16.42578125" style="27" customWidth="1"/>
    <col min="15367" max="15617" width="9.140625" style="27"/>
    <col min="15618" max="15618" width="52.5703125" style="27" bestFit="1" customWidth="1"/>
    <col min="15619" max="15619" width="4.7109375" style="27" customWidth="1"/>
    <col min="15620" max="15622" width="16.42578125" style="27" customWidth="1"/>
    <col min="15623" max="15873" width="9.140625" style="27"/>
    <col min="15874" max="15874" width="52.5703125" style="27" bestFit="1" customWidth="1"/>
    <col min="15875" max="15875" width="4.7109375" style="27" customWidth="1"/>
    <col min="15876" max="15878" width="16.42578125" style="27" customWidth="1"/>
    <col min="15879" max="16129" width="9.140625" style="27"/>
    <col min="16130" max="16130" width="52.5703125" style="27" bestFit="1" customWidth="1"/>
    <col min="16131" max="16131" width="4.7109375" style="27" customWidth="1"/>
    <col min="16132" max="16134" width="16.42578125" style="27" customWidth="1"/>
    <col min="16135" max="16384" width="9.140625" style="27"/>
  </cols>
  <sheetData>
    <row r="1" spans="1:10" ht="15" x14ac:dyDescent="0.25">
      <c r="A1" s="26" t="s">
        <v>189</v>
      </c>
      <c r="E1" s="28"/>
    </row>
    <row r="2" spans="1:10" x14ac:dyDescent="0.2">
      <c r="A2" s="29" t="s">
        <v>59</v>
      </c>
      <c r="E2" s="28"/>
    </row>
    <row r="3" spans="1:10" x14ac:dyDescent="0.2">
      <c r="A3" s="30"/>
      <c r="E3" s="28"/>
    </row>
    <row r="4" spans="1:10" x14ac:dyDescent="0.2">
      <c r="A4" s="29" t="s">
        <v>57</v>
      </c>
      <c r="B4" s="31"/>
      <c r="C4" s="31"/>
      <c r="D4" s="32"/>
      <c r="E4" s="33"/>
    </row>
    <row r="5" spans="1:10" x14ac:dyDescent="0.2">
      <c r="A5" s="34"/>
      <c r="B5" s="31"/>
      <c r="C5" s="31"/>
      <c r="D5" s="32"/>
      <c r="E5" s="33"/>
    </row>
    <row r="6" spans="1:10" x14ac:dyDescent="0.2">
      <c r="A6" s="35" t="s">
        <v>60</v>
      </c>
      <c r="G6" s="68"/>
      <c r="H6" s="68"/>
      <c r="I6" s="104"/>
    </row>
    <row r="7" spans="1:10" ht="60" x14ac:dyDescent="0.2">
      <c r="A7" s="36" t="s">
        <v>188</v>
      </c>
      <c r="B7" s="37"/>
      <c r="C7" s="37" t="s">
        <v>61</v>
      </c>
      <c r="D7" s="37" t="s">
        <v>62</v>
      </c>
      <c r="E7" s="37" t="s">
        <v>63</v>
      </c>
      <c r="G7" s="37" t="s">
        <v>63</v>
      </c>
      <c r="H7" s="37" t="s">
        <v>179</v>
      </c>
      <c r="I7" s="37" t="s">
        <v>179</v>
      </c>
    </row>
    <row r="8" spans="1:10" x14ac:dyDescent="0.2">
      <c r="A8" s="38"/>
      <c r="B8" s="39" t="s">
        <v>64</v>
      </c>
      <c r="C8" s="78">
        <v>1</v>
      </c>
      <c r="D8" s="78">
        <v>2</v>
      </c>
      <c r="E8" s="78">
        <v>3</v>
      </c>
      <c r="F8" s="80"/>
      <c r="G8" s="99">
        <v>44377</v>
      </c>
      <c r="H8" s="99">
        <v>44286</v>
      </c>
      <c r="I8" s="99">
        <v>44196</v>
      </c>
    </row>
    <row r="9" spans="1:10" x14ac:dyDescent="0.2">
      <c r="A9" s="38" t="s">
        <v>65</v>
      </c>
      <c r="B9" s="40">
        <v>1</v>
      </c>
      <c r="C9" s="41">
        <v>2949008711.9492297</v>
      </c>
      <c r="D9" s="41">
        <v>18400793.239999998</v>
      </c>
      <c r="E9" s="41">
        <v>2930607918.7092299</v>
      </c>
      <c r="G9" s="41">
        <v>2880315517.3111429</v>
      </c>
      <c r="H9" s="41">
        <v>2902862599.4245734</v>
      </c>
      <c r="I9" s="41">
        <v>2842426258.5265536</v>
      </c>
      <c r="J9" s="42"/>
    </row>
    <row r="10" spans="1:10" x14ac:dyDescent="0.2">
      <c r="A10" s="38" t="s">
        <v>0</v>
      </c>
      <c r="B10" s="40">
        <v>2</v>
      </c>
      <c r="C10" s="41">
        <v>0</v>
      </c>
      <c r="D10" s="43"/>
      <c r="E10" s="43"/>
      <c r="G10" s="43"/>
      <c r="H10" s="43"/>
      <c r="I10" s="43"/>
      <c r="J10" s="42"/>
    </row>
    <row r="11" spans="1:10" x14ac:dyDescent="0.2">
      <c r="A11" s="38" t="s">
        <v>1</v>
      </c>
      <c r="B11" s="40">
        <v>3</v>
      </c>
      <c r="C11" s="41">
        <v>18400793.239999998</v>
      </c>
      <c r="D11" s="44">
        <v>18400793.239999998</v>
      </c>
      <c r="E11" s="44">
        <v>0</v>
      </c>
      <c r="G11" s="44">
        <v>0</v>
      </c>
      <c r="H11" s="44">
        <v>0</v>
      </c>
      <c r="I11" s="44">
        <v>1282.7999999970198</v>
      </c>
      <c r="J11" s="45"/>
    </row>
    <row r="12" spans="1:10" x14ac:dyDescent="0.2">
      <c r="A12" s="38" t="s">
        <v>66</v>
      </c>
      <c r="B12" s="40">
        <v>4</v>
      </c>
      <c r="C12" s="41"/>
      <c r="D12" s="43"/>
      <c r="E12" s="43"/>
      <c r="G12" s="43"/>
      <c r="H12" s="43"/>
      <c r="I12" s="43"/>
    </row>
    <row r="13" spans="1:10" x14ac:dyDescent="0.2">
      <c r="A13" s="38" t="s">
        <v>67</v>
      </c>
      <c r="B13" s="40">
        <v>5</v>
      </c>
      <c r="C13" s="41"/>
      <c r="D13" s="43"/>
      <c r="E13" s="43"/>
      <c r="G13" s="43"/>
      <c r="H13" s="43"/>
      <c r="I13" s="43"/>
    </row>
    <row r="14" spans="1:10" x14ac:dyDescent="0.2">
      <c r="A14" s="38" t="s">
        <v>2</v>
      </c>
      <c r="B14" s="40">
        <v>6</v>
      </c>
      <c r="C14" s="41">
        <v>1954248517.2492294</v>
      </c>
      <c r="D14" s="41">
        <v>0</v>
      </c>
      <c r="E14" s="41">
        <v>1954248517.2492294</v>
      </c>
      <c r="G14" s="41">
        <v>1959847968.8211432</v>
      </c>
      <c r="H14" s="41">
        <v>1948723680.3245738</v>
      </c>
      <c r="I14" s="41">
        <v>1885189680.1265538</v>
      </c>
    </row>
    <row r="15" spans="1:10" x14ac:dyDescent="0.2">
      <c r="A15" s="38" t="s">
        <v>68</v>
      </c>
      <c r="B15" s="40">
        <v>7</v>
      </c>
      <c r="C15" s="41">
        <v>0</v>
      </c>
      <c r="D15" s="43"/>
      <c r="E15" s="43"/>
      <c r="G15" s="43"/>
      <c r="H15" s="43"/>
      <c r="I15" s="43"/>
    </row>
    <row r="16" spans="1:10" x14ac:dyDescent="0.2">
      <c r="A16" s="38" t="s">
        <v>69</v>
      </c>
      <c r="B16" s="40">
        <v>8</v>
      </c>
      <c r="C16" s="41">
        <v>0</v>
      </c>
      <c r="D16" s="43"/>
      <c r="E16" s="43"/>
      <c r="G16" s="43"/>
      <c r="H16" s="43"/>
      <c r="I16" s="43"/>
    </row>
    <row r="17" spans="1:9" x14ac:dyDescent="0.2">
      <c r="A17" s="38" t="s">
        <v>3</v>
      </c>
      <c r="B17" s="40">
        <v>9</v>
      </c>
      <c r="C17" s="41">
        <v>270250</v>
      </c>
      <c r="D17" s="41">
        <v>0</v>
      </c>
      <c r="E17" s="41">
        <v>270250</v>
      </c>
      <c r="G17" s="41">
        <v>270250</v>
      </c>
      <c r="H17" s="41">
        <v>270250</v>
      </c>
      <c r="I17" s="41">
        <v>270250</v>
      </c>
    </row>
    <row r="18" spans="1:9" x14ac:dyDescent="0.2">
      <c r="A18" s="38" t="s">
        <v>4</v>
      </c>
      <c r="B18" s="40">
        <v>10</v>
      </c>
      <c r="C18" s="41">
        <v>270250</v>
      </c>
      <c r="D18" s="43"/>
      <c r="E18" s="43">
        <v>270250</v>
      </c>
      <c r="G18" s="43">
        <v>270250</v>
      </c>
      <c r="H18" s="43">
        <v>270250</v>
      </c>
      <c r="I18" s="43">
        <v>270250</v>
      </c>
    </row>
    <row r="19" spans="1:9" x14ac:dyDescent="0.2">
      <c r="A19" s="38" t="s">
        <v>70</v>
      </c>
      <c r="B19" s="40">
        <v>11</v>
      </c>
      <c r="C19" s="41"/>
      <c r="D19" s="43"/>
      <c r="E19" s="43"/>
      <c r="G19" s="43"/>
      <c r="H19" s="43"/>
      <c r="I19" s="43"/>
    </row>
    <row r="20" spans="1:9" x14ac:dyDescent="0.2">
      <c r="A20" s="38" t="s">
        <v>5</v>
      </c>
      <c r="B20" s="40">
        <v>12</v>
      </c>
      <c r="C20" s="41"/>
      <c r="D20" s="43"/>
      <c r="E20" s="43"/>
      <c r="G20" s="43"/>
      <c r="H20" s="43"/>
      <c r="I20" s="43"/>
    </row>
    <row r="21" spans="1:9" x14ac:dyDescent="0.2">
      <c r="A21" s="38" t="s">
        <v>71</v>
      </c>
      <c r="B21" s="40">
        <v>13</v>
      </c>
      <c r="C21" s="41"/>
      <c r="D21" s="43"/>
      <c r="E21" s="43"/>
      <c r="G21" s="43"/>
      <c r="H21" s="43"/>
      <c r="I21" s="43"/>
    </row>
    <row r="22" spans="1:9" x14ac:dyDescent="0.2">
      <c r="A22" s="38" t="s">
        <v>6</v>
      </c>
      <c r="B22" s="40">
        <v>14</v>
      </c>
      <c r="C22" s="41">
        <v>1953978267.2492294</v>
      </c>
      <c r="D22" s="41">
        <v>0</v>
      </c>
      <c r="E22" s="41">
        <v>1953978267.2492294</v>
      </c>
      <c r="G22" s="41">
        <v>1959577718.8211432</v>
      </c>
      <c r="H22" s="41">
        <v>1948453430.3245738</v>
      </c>
      <c r="I22" s="41">
        <v>1884919430.1265538</v>
      </c>
    </row>
    <row r="23" spans="1:9" x14ac:dyDescent="0.2">
      <c r="A23" s="38" t="s">
        <v>72</v>
      </c>
      <c r="B23" s="40">
        <v>15</v>
      </c>
      <c r="C23" s="41">
        <v>8643825.7899999991</v>
      </c>
      <c r="D23" s="43"/>
      <c r="E23" s="43">
        <v>8643825.7899999991</v>
      </c>
      <c r="G23" s="43">
        <v>8562618.9299999997</v>
      </c>
      <c r="H23" s="43">
        <v>6667426.4299999997</v>
      </c>
      <c r="I23" s="43">
        <v>5132567.8900000006</v>
      </c>
    </row>
    <row r="24" spans="1:9" x14ac:dyDescent="0.2">
      <c r="A24" s="38" t="s">
        <v>73</v>
      </c>
      <c r="B24" s="40">
        <v>16</v>
      </c>
      <c r="C24" s="41">
        <v>1944970386.7992294</v>
      </c>
      <c r="D24" s="41">
        <v>0</v>
      </c>
      <c r="E24" s="41">
        <v>1944970386.7992294</v>
      </c>
      <c r="G24" s="41">
        <v>1950651045.231143</v>
      </c>
      <c r="H24" s="41">
        <v>1941421949.2345736</v>
      </c>
      <c r="I24" s="41">
        <v>1879422807.5765536</v>
      </c>
    </row>
    <row r="25" spans="1:9" x14ac:dyDescent="0.2">
      <c r="A25" s="46" t="s">
        <v>74</v>
      </c>
      <c r="B25" s="40">
        <v>17</v>
      </c>
      <c r="C25" s="47">
        <v>171643193.61454543</v>
      </c>
      <c r="D25" s="48"/>
      <c r="E25" s="48">
        <v>171643193.61454543</v>
      </c>
      <c r="G25" s="48">
        <v>174264225.27454546</v>
      </c>
      <c r="H25" s="48">
        <v>174891600.27454546</v>
      </c>
      <c r="I25" s="48">
        <v>174828156.94454545</v>
      </c>
    </row>
    <row r="26" spans="1:9" x14ac:dyDescent="0.2">
      <c r="A26" s="46" t="s">
        <v>75</v>
      </c>
      <c r="B26" s="40">
        <v>18</v>
      </c>
      <c r="C26" s="47">
        <v>1773327193.184684</v>
      </c>
      <c r="D26" s="48"/>
      <c r="E26" s="48">
        <v>1773327193.184684</v>
      </c>
      <c r="G26" s="48">
        <v>1776386819.9565976</v>
      </c>
      <c r="H26" s="48">
        <v>1766530348.9600282</v>
      </c>
      <c r="I26" s="48">
        <v>1704594650.6320081</v>
      </c>
    </row>
    <row r="27" spans="1:9" x14ac:dyDescent="0.2">
      <c r="A27" s="46" t="s">
        <v>76</v>
      </c>
      <c r="B27" s="40">
        <v>19</v>
      </c>
      <c r="C27" s="47"/>
      <c r="D27" s="48"/>
      <c r="E27" s="48"/>
      <c r="G27" s="48"/>
      <c r="H27" s="48"/>
      <c r="I27" s="48"/>
    </row>
    <row r="28" spans="1:9" x14ac:dyDescent="0.2">
      <c r="A28" s="38" t="s">
        <v>7</v>
      </c>
      <c r="B28" s="40">
        <v>20</v>
      </c>
      <c r="C28" s="41"/>
      <c r="D28" s="43"/>
      <c r="E28" s="43"/>
      <c r="G28" s="43"/>
      <c r="H28" s="43"/>
      <c r="I28" s="43"/>
    </row>
    <row r="29" spans="1:9" x14ac:dyDescent="0.2">
      <c r="A29" s="38" t="s">
        <v>77</v>
      </c>
      <c r="B29" s="40">
        <v>21</v>
      </c>
      <c r="C29" s="41"/>
      <c r="D29" s="43"/>
      <c r="E29" s="43"/>
      <c r="G29" s="43"/>
      <c r="H29" s="43"/>
      <c r="I29" s="43"/>
    </row>
    <row r="30" spans="1:9" x14ac:dyDescent="0.2">
      <c r="A30" s="38" t="s">
        <v>8</v>
      </c>
      <c r="B30" s="40">
        <v>22</v>
      </c>
      <c r="C30" s="41"/>
      <c r="D30" s="43"/>
      <c r="E30" s="43"/>
      <c r="G30" s="43"/>
      <c r="H30" s="43"/>
      <c r="I30" s="43"/>
    </row>
    <row r="31" spans="1:9" x14ac:dyDescent="0.2">
      <c r="A31" s="38" t="s">
        <v>9</v>
      </c>
      <c r="B31" s="40">
        <v>23</v>
      </c>
      <c r="C31" s="41">
        <v>364054.66</v>
      </c>
      <c r="D31" s="43"/>
      <c r="E31" s="43">
        <v>364054.66</v>
      </c>
      <c r="G31" s="43">
        <v>364054.66</v>
      </c>
      <c r="H31" s="43">
        <v>364054.66</v>
      </c>
      <c r="I31" s="43">
        <v>364054.66</v>
      </c>
    </row>
    <row r="32" spans="1:9" x14ac:dyDescent="0.2">
      <c r="A32" s="38" t="s">
        <v>10</v>
      </c>
      <c r="B32" s="40">
        <v>24</v>
      </c>
      <c r="C32" s="41">
        <v>0</v>
      </c>
      <c r="D32" s="43"/>
      <c r="E32" s="43"/>
      <c r="G32" s="43"/>
      <c r="H32" s="43"/>
      <c r="I32" s="43"/>
    </row>
    <row r="33" spans="1:9" x14ac:dyDescent="0.2">
      <c r="A33" s="38" t="s">
        <v>78</v>
      </c>
      <c r="B33" s="40">
        <v>25</v>
      </c>
      <c r="C33" s="41">
        <v>202390711.71000001</v>
      </c>
      <c r="D33" s="43"/>
      <c r="E33" s="43">
        <v>202390711.71000001</v>
      </c>
      <c r="G33" s="43">
        <v>197781922.71000001</v>
      </c>
      <c r="H33" s="43">
        <v>184740639.71000001</v>
      </c>
      <c r="I33" s="43">
        <v>174680618.71000001</v>
      </c>
    </row>
    <row r="34" spans="1:9" x14ac:dyDescent="0.2">
      <c r="A34" s="38" t="s">
        <v>11</v>
      </c>
      <c r="B34" s="40">
        <v>26</v>
      </c>
      <c r="C34" s="41">
        <v>41999898.339999996</v>
      </c>
      <c r="D34" s="41">
        <v>0</v>
      </c>
      <c r="E34" s="41">
        <v>41999898.339999996</v>
      </c>
      <c r="G34" s="41">
        <v>32058437.300000001</v>
      </c>
      <c r="H34" s="41">
        <v>29942262.25</v>
      </c>
      <c r="I34" s="41">
        <v>31124395.829999998</v>
      </c>
    </row>
    <row r="35" spans="1:9" x14ac:dyDescent="0.2">
      <c r="A35" s="38" t="s">
        <v>79</v>
      </c>
      <c r="B35" s="40">
        <v>27</v>
      </c>
      <c r="C35" s="41">
        <v>21101900.939999998</v>
      </c>
      <c r="D35" s="41">
        <v>0</v>
      </c>
      <c r="E35" s="41">
        <v>21101900.939999998</v>
      </c>
      <c r="G35" s="41">
        <v>7802035.75</v>
      </c>
      <c r="H35" s="41">
        <v>9485461.7700000014</v>
      </c>
      <c r="I35" s="41">
        <v>13265528.389999997</v>
      </c>
    </row>
    <row r="36" spans="1:9" x14ac:dyDescent="0.2">
      <c r="A36" s="38" t="s">
        <v>80</v>
      </c>
      <c r="B36" s="40">
        <v>28</v>
      </c>
      <c r="C36" s="41">
        <v>18218512.109999999</v>
      </c>
      <c r="D36" s="43"/>
      <c r="E36" s="43">
        <v>18218512.109999999</v>
      </c>
      <c r="G36" s="43">
        <v>5393779.9199999999</v>
      </c>
      <c r="H36" s="43">
        <v>7082197.6400000015</v>
      </c>
      <c r="I36" s="43">
        <v>11620792.259999998</v>
      </c>
    </row>
    <row r="37" spans="1:9" x14ac:dyDescent="0.2">
      <c r="A37" s="38" t="s">
        <v>81</v>
      </c>
      <c r="B37" s="40">
        <v>29</v>
      </c>
      <c r="C37" s="41">
        <v>2883388.83</v>
      </c>
      <c r="D37" s="43"/>
      <c r="E37" s="43">
        <v>2883388.83</v>
      </c>
      <c r="G37" s="43">
        <v>2408255.83</v>
      </c>
      <c r="H37" s="43">
        <v>2403264.13</v>
      </c>
      <c r="I37" s="43">
        <v>1644736.13</v>
      </c>
    </row>
    <row r="38" spans="1:9" x14ac:dyDescent="0.2">
      <c r="A38" s="38" t="s">
        <v>12</v>
      </c>
      <c r="B38" s="40">
        <v>30</v>
      </c>
      <c r="C38" s="41">
        <v>0</v>
      </c>
      <c r="D38" s="43"/>
      <c r="E38" s="43">
        <v>0</v>
      </c>
      <c r="G38" s="43">
        <v>55277.94</v>
      </c>
      <c r="H38" s="43">
        <v>417593.35</v>
      </c>
      <c r="I38" s="43">
        <v>241413.78</v>
      </c>
    </row>
    <row r="39" spans="1:9" x14ac:dyDescent="0.2">
      <c r="A39" s="38" t="s">
        <v>13</v>
      </c>
      <c r="B39" s="40">
        <v>31</v>
      </c>
      <c r="C39" s="41">
        <v>20897997.399999999</v>
      </c>
      <c r="D39" s="43"/>
      <c r="E39" s="43">
        <v>20897997.399999999</v>
      </c>
      <c r="G39" s="43">
        <v>24201123.609999999</v>
      </c>
      <c r="H39" s="43">
        <v>20039207.129999999</v>
      </c>
      <c r="I39" s="43">
        <v>17617453.66</v>
      </c>
    </row>
    <row r="40" spans="1:9" x14ac:dyDescent="0.2">
      <c r="A40" s="38" t="s">
        <v>14</v>
      </c>
      <c r="B40" s="40">
        <v>32</v>
      </c>
      <c r="C40" s="41">
        <v>90972863.760000005</v>
      </c>
      <c r="D40" s="41">
        <v>0</v>
      </c>
      <c r="E40" s="41">
        <v>90972863.760000005</v>
      </c>
      <c r="G40" s="41">
        <v>66612869.489999995</v>
      </c>
      <c r="H40" s="41">
        <v>85447227.189999998</v>
      </c>
      <c r="I40" s="41">
        <v>128336422.47</v>
      </c>
    </row>
    <row r="41" spans="1:9" x14ac:dyDescent="0.2">
      <c r="A41" s="38" t="s">
        <v>82</v>
      </c>
      <c r="B41" s="40">
        <v>33</v>
      </c>
      <c r="C41" s="41">
        <v>5201681.8300000019</v>
      </c>
      <c r="D41" s="43"/>
      <c r="E41" s="43">
        <v>5201681.8300000019</v>
      </c>
      <c r="G41" s="43">
        <v>5608109.8400000017</v>
      </c>
      <c r="H41" s="43">
        <v>5856456.8200000003</v>
      </c>
      <c r="I41" s="43">
        <v>6546531.0700000003</v>
      </c>
    </row>
    <row r="42" spans="1:9" x14ac:dyDescent="0.2">
      <c r="A42" s="38" t="s">
        <v>83</v>
      </c>
      <c r="B42" s="40">
        <v>34</v>
      </c>
      <c r="C42" s="41">
        <v>85771181.930000007</v>
      </c>
      <c r="D42" s="43"/>
      <c r="E42" s="43">
        <v>85771181.930000007</v>
      </c>
      <c r="G42" s="43">
        <v>61004759.649999991</v>
      </c>
      <c r="H42" s="43">
        <v>79590770.36999999</v>
      </c>
      <c r="I42" s="43">
        <v>121789891.39999999</v>
      </c>
    </row>
    <row r="43" spans="1:9" x14ac:dyDescent="0.2">
      <c r="A43" s="38" t="s">
        <v>15</v>
      </c>
      <c r="B43" s="40">
        <v>35</v>
      </c>
      <c r="C43" s="41"/>
      <c r="D43" s="43"/>
      <c r="E43" s="43"/>
      <c r="G43" s="43"/>
      <c r="H43" s="43"/>
      <c r="I43" s="43"/>
    </row>
    <row r="44" spans="1:9" x14ac:dyDescent="0.2">
      <c r="A44" s="38" t="s">
        <v>16</v>
      </c>
      <c r="B44" s="40">
        <v>36</v>
      </c>
      <c r="C44" s="41">
        <v>640995927.6500001</v>
      </c>
      <c r="D44" s="41">
        <v>0</v>
      </c>
      <c r="E44" s="41">
        <v>640995927.6500001</v>
      </c>
      <c r="G44" s="41">
        <v>624014318.98999989</v>
      </c>
      <c r="H44" s="41">
        <v>654008789.94999993</v>
      </c>
      <c r="I44" s="41">
        <v>623093858.59000003</v>
      </c>
    </row>
    <row r="45" spans="1:9" x14ac:dyDescent="0.2">
      <c r="A45" s="38" t="s">
        <v>17</v>
      </c>
      <c r="B45" s="40">
        <v>37</v>
      </c>
      <c r="C45" s="41">
        <v>27169</v>
      </c>
      <c r="D45" s="43"/>
      <c r="E45" s="43">
        <v>27169</v>
      </c>
      <c r="G45" s="43">
        <v>27169</v>
      </c>
      <c r="H45" s="43">
        <v>27169</v>
      </c>
      <c r="I45" s="43"/>
    </row>
    <row r="46" spans="1:9" x14ac:dyDescent="0.2">
      <c r="A46" s="38" t="s">
        <v>84</v>
      </c>
      <c r="B46" s="40">
        <v>38</v>
      </c>
      <c r="C46" s="41">
        <v>640568294.05000007</v>
      </c>
      <c r="D46" s="41">
        <v>0</v>
      </c>
      <c r="E46" s="41">
        <v>640568294.05000007</v>
      </c>
      <c r="G46" s="41">
        <v>623604012.82999992</v>
      </c>
      <c r="H46" s="41">
        <v>646977221.64999998</v>
      </c>
      <c r="I46" s="41">
        <v>614732011.08000004</v>
      </c>
    </row>
    <row r="47" spans="1:9" x14ac:dyDescent="0.2">
      <c r="A47" s="38" t="s">
        <v>85</v>
      </c>
      <c r="B47" s="40">
        <v>39</v>
      </c>
      <c r="C47" s="41">
        <v>3023980.33</v>
      </c>
      <c r="D47" s="43"/>
      <c r="E47" s="43">
        <v>3023980.33</v>
      </c>
      <c r="G47" s="43">
        <v>3375224.27</v>
      </c>
      <c r="H47" s="43">
        <v>3753923.06</v>
      </c>
      <c r="I47" s="43">
        <v>4098126.33</v>
      </c>
    </row>
    <row r="48" spans="1:9" x14ac:dyDescent="0.2">
      <c r="A48" s="38" t="s">
        <v>86</v>
      </c>
      <c r="B48" s="40">
        <v>40</v>
      </c>
      <c r="C48" s="41">
        <v>637544313.72000003</v>
      </c>
      <c r="D48" s="43"/>
      <c r="E48" s="43">
        <v>637544313.72000003</v>
      </c>
      <c r="G48" s="43">
        <v>620228788.55999994</v>
      </c>
      <c r="H48" s="43">
        <v>643223298.59000003</v>
      </c>
      <c r="I48" s="43">
        <v>610633884.75</v>
      </c>
    </row>
    <row r="49" spans="1:9" x14ac:dyDescent="0.2">
      <c r="A49" s="84" t="s">
        <v>58</v>
      </c>
      <c r="B49" s="85">
        <v>41</v>
      </c>
      <c r="C49" s="86">
        <v>400464.6</v>
      </c>
      <c r="D49" s="87"/>
      <c r="E49" s="87">
        <v>400464.6</v>
      </c>
      <c r="G49" s="87">
        <v>383137.16</v>
      </c>
      <c r="H49" s="87">
        <v>7004399.2999999998</v>
      </c>
      <c r="I49" s="87">
        <v>8361847.5099999998</v>
      </c>
    </row>
    <row r="50" spans="1:9" x14ac:dyDescent="0.2">
      <c r="A50" s="38" t="s">
        <v>87</v>
      </c>
      <c r="B50" s="40">
        <v>42</v>
      </c>
      <c r="C50" s="91"/>
      <c r="D50" s="92"/>
      <c r="E50" s="92"/>
      <c r="G50" s="92"/>
      <c r="H50" s="92"/>
      <c r="I50" s="92"/>
    </row>
    <row r="51" spans="1:9" s="90" customFormat="1" x14ac:dyDescent="0.2">
      <c r="A51" s="81"/>
      <c r="B51" s="82"/>
      <c r="C51" s="88"/>
      <c r="D51" s="83"/>
      <c r="E51" s="83"/>
      <c r="F51" s="89"/>
      <c r="G51" s="83"/>
      <c r="H51" s="83"/>
      <c r="I51" s="83"/>
    </row>
    <row r="52" spans="1:9" s="90" customFormat="1" x14ac:dyDescent="0.2">
      <c r="A52" s="81"/>
      <c r="B52" s="82"/>
      <c r="C52" s="88"/>
      <c r="D52" s="83"/>
      <c r="E52" s="83"/>
      <c r="F52" s="89"/>
      <c r="G52" s="83"/>
      <c r="H52" s="83"/>
      <c r="I52" s="83"/>
    </row>
    <row r="53" spans="1:9" s="90" customFormat="1" x14ac:dyDescent="0.2">
      <c r="A53" s="81"/>
      <c r="B53" s="82"/>
      <c r="C53" s="88"/>
      <c r="D53" s="83"/>
      <c r="E53" s="83"/>
      <c r="F53" s="89"/>
      <c r="G53" s="83"/>
      <c r="H53" s="83"/>
      <c r="I53" s="83"/>
    </row>
    <row r="54" spans="1:9" s="90" customFormat="1" x14ac:dyDescent="0.2">
      <c r="A54" s="81"/>
      <c r="B54" s="82"/>
      <c r="C54" s="88"/>
      <c r="D54" s="83"/>
      <c r="E54" s="83"/>
      <c r="F54" s="89"/>
      <c r="G54" s="83"/>
      <c r="H54" s="83"/>
      <c r="I54" s="83"/>
    </row>
    <row r="55" spans="1:9" x14ac:dyDescent="0.2">
      <c r="A55" s="49" t="s">
        <v>88</v>
      </c>
      <c r="I55" s="27"/>
    </row>
    <row r="56" spans="1:9" ht="30.75" customHeight="1" x14ac:dyDescent="0.2">
      <c r="A56" s="36" t="str">
        <f>A7</f>
        <v>v tis. Kč, k 30.6.2021</v>
      </c>
      <c r="B56" s="50"/>
      <c r="C56" s="37" t="s">
        <v>89</v>
      </c>
      <c r="D56" s="37" t="s">
        <v>90</v>
      </c>
      <c r="E56" s="37" t="s">
        <v>91</v>
      </c>
      <c r="G56" s="37" t="s">
        <v>91</v>
      </c>
      <c r="H56" s="37" t="s">
        <v>91</v>
      </c>
      <c r="I56" s="37" t="s">
        <v>91</v>
      </c>
    </row>
    <row r="57" spans="1:9" x14ac:dyDescent="0.2">
      <c r="A57" s="51"/>
      <c r="B57" s="52" t="s">
        <v>64</v>
      </c>
      <c r="C57" s="79">
        <v>1</v>
      </c>
      <c r="D57" s="79">
        <v>2</v>
      </c>
      <c r="E57" s="79">
        <v>3</v>
      </c>
      <c r="G57" s="99">
        <f>G8</f>
        <v>44377</v>
      </c>
      <c r="H57" s="99">
        <f>H8</f>
        <v>44286</v>
      </c>
      <c r="I57" s="99">
        <f>I8</f>
        <v>44196</v>
      </c>
    </row>
    <row r="58" spans="1:9" x14ac:dyDescent="0.2">
      <c r="A58" s="38" t="s">
        <v>92</v>
      </c>
      <c r="B58" s="53">
        <v>1</v>
      </c>
      <c r="C58" s="54" t="s">
        <v>93</v>
      </c>
      <c r="D58" s="55" t="s">
        <v>93</v>
      </c>
      <c r="E58" s="41">
        <v>2930607919.9899998</v>
      </c>
      <c r="G58" s="41">
        <v>2880315518.5700006</v>
      </c>
      <c r="H58" s="41">
        <v>2902862600.6500001</v>
      </c>
      <c r="I58" s="41">
        <v>2842426259.3199997</v>
      </c>
    </row>
    <row r="59" spans="1:9" x14ac:dyDescent="0.2">
      <c r="A59" s="38" t="s">
        <v>18</v>
      </c>
      <c r="B59" s="53">
        <v>2</v>
      </c>
      <c r="C59" s="56" t="s">
        <v>93</v>
      </c>
      <c r="D59" s="57" t="s">
        <v>93</v>
      </c>
      <c r="E59" s="41">
        <v>455240698.54000002</v>
      </c>
      <c r="G59" s="41">
        <v>454638548.79000002</v>
      </c>
      <c r="H59" s="41">
        <v>454572717.45999998</v>
      </c>
      <c r="I59" s="41">
        <v>445699931.39000005</v>
      </c>
    </row>
    <row r="60" spans="1:9" x14ac:dyDescent="0.2">
      <c r="A60" s="38" t="s">
        <v>19</v>
      </c>
      <c r="B60" s="53">
        <v>3</v>
      </c>
      <c r="C60" s="56" t="s">
        <v>93</v>
      </c>
      <c r="D60" s="57" t="s">
        <v>93</v>
      </c>
      <c r="E60" s="43">
        <v>316840000</v>
      </c>
      <c r="G60" s="43">
        <v>316840000</v>
      </c>
      <c r="H60" s="43">
        <v>316840000</v>
      </c>
      <c r="I60" s="43">
        <v>316840000</v>
      </c>
    </row>
    <row r="61" spans="1:9" x14ac:dyDescent="0.2">
      <c r="A61" s="38" t="s">
        <v>94</v>
      </c>
      <c r="B61" s="53">
        <v>4</v>
      </c>
      <c r="C61" s="56" t="s">
        <v>93</v>
      </c>
      <c r="D61" s="57" t="s">
        <v>93</v>
      </c>
      <c r="E61" s="43"/>
      <c r="G61" s="43"/>
      <c r="H61" s="43"/>
      <c r="I61" s="43"/>
    </row>
    <row r="62" spans="1:9" x14ac:dyDescent="0.2">
      <c r="A62" s="38" t="s">
        <v>95</v>
      </c>
      <c r="B62" s="53">
        <v>5</v>
      </c>
      <c r="C62" s="56" t="s">
        <v>93</v>
      </c>
      <c r="D62" s="57" t="s">
        <v>93</v>
      </c>
      <c r="E62" s="43"/>
      <c r="G62" s="43"/>
      <c r="H62" s="43"/>
      <c r="I62" s="43"/>
    </row>
    <row r="63" spans="1:9" x14ac:dyDescent="0.2">
      <c r="A63" s="38" t="s">
        <v>20</v>
      </c>
      <c r="B63" s="53">
        <v>6</v>
      </c>
      <c r="C63" s="56" t="s">
        <v>93</v>
      </c>
      <c r="D63" s="57" t="s">
        <v>93</v>
      </c>
      <c r="E63" s="43"/>
      <c r="G63" s="43"/>
      <c r="H63" s="43"/>
      <c r="I63" s="43"/>
    </row>
    <row r="64" spans="1:9" x14ac:dyDescent="0.2">
      <c r="A64" s="38" t="s">
        <v>21</v>
      </c>
      <c r="B64" s="53">
        <v>7</v>
      </c>
      <c r="C64" s="56" t="s">
        <v>93</v>
      </c>
      <c r="D64" s="57" t="s">
        <v>93</v>
      </c>
      <c r="E64" s="43"/>
      <c r="G64" s="43"/>
      <c r="H64" s="43"/>
      <c r="I64" s="43"/>
    </row>
    <row r="65" spans="1:12" x14ac:dyDescent="0.2">
      <c r="A65" s="38" t="s">
        <v>22</v>
      </c>
      <c r="B65" s="53">
        <v>8</v>
      </c>
      <c r="C65" s="56" t="s">
        <v>93</v>
      </c>
      <c r="D65" s="57" t="s">
        <v>93</v>
      </c>
      <c r="E65" s="43">
        <v>17795873.309999999</v>
      </c>
      <c r="G65" s="43">
        <v>17795873.309999999</v>
      </c>
      <c r="H65" s="43">
        <v>17795873.309999999</v>
      </c>
      <c r="I65" s="43">
        <v>17795872.91</v>
      </c>
    </row>
    <row r="66" spans="1:12" x14ac:dyDescent="0.2">
      <c r="A66" s="38" t="s">
        <v>23</v>
      </c>
      <c r="B66" s="53">
        <v>9</v>
      </c>
      <c r="C66" s="56" t="s">
        <v>93</v>
      </c>
      <c r="D66" s="57" t="s">
        <v>93</v>
      </c>
      <c r="E66" s="43"/>
      <c r="G66" s="43"/>
      <c r="H66" s="43"/>
      <c r="I66" s="43"/>
    </row>
    <row r="67" spans="1:12" x14ac:dyDescent="0.2">
      <c r="A67" s="38" t="s">
        <v>96</v>
      </c>
      <c r="B67" s="53">
        <v>10</v>
      </c>
      <c r="C67" s="56" t="s">
        <v>93</v>
      </c>
      <c r="D67" s="57" t="s">
        <v>93</v>
      </c>
      <c r="E67" s="43">
        <v>119936844.15000001</v>
      </c>
      <c r="G67" s="43">
        <v>119936844.15000001</v>
      </c>
      <c r="H67" s="43">
        <v>105651948.69</v>
      </c>
      <c r="I67" s="43">
        <v>105651948.69</v>
      </c>
    </row>
    <row r="68" spans="1:12" x14ac:dyDescent="0.2">
      <c r="A68" s="38" t="s">
        <v>24</v>
      </c>
      <c r="B68" s="53">
        <v>11</v>
      </c>
      <c r="C68" s="56" t="s">
        <v>93</v>
      </c>
      <c r="D68" s="57" t="s">
        <v>93</v>
      </c>
      <c r="E68" s="43">
        <v>667981.07999999996</v>
      </c>
      <c r="G68" s="43">
        <v>65831.33</v>
      </c>
      <c r="H68" s="43">
        <v>14284895.460000001</v>
      </c>
      <c r="I68" s="43">
        <v>5412109.79</v>
      </c>
    </row>
    <row r="69" spans="1:12" x14ac:dyDescent="0.2">
      <c r="A69" s="38" t="s">
        <v>25</v>
      </c>
      <c r="B69" s="53">
        <v>12</v>
      </c>
      <c r="C69" s="56" t="s">
        <v>93</v>
      </c>
      <c r="D69" s="57" t="s">
        <v>93</v>
      </c>
      <c r="E69" s="43"/>
      <c r="G69" s="43"/>
      <c r="H69" s="43"/>
      <c r="I69" s="43"/>
    </row>
    <row r="70" spans="1:12" x14ac:dyDescent="0.2">
      <c r="A70" s="38" t="s">
        <v>26</v>
      </c>
      <c r="B70" s="53">
        <v>13</v>
      </c>
      <c r="C70" s="41">
        <v>2179286008.0900002</v>
      </c>
      <c r="D70" s="41">
        <v>0</v>
      </c>
      <c r="E70" s="41">
        <v>2179286008.0900002</v>
      </c>
      <c r="G70" s="41">
        <v>2146198354.2400002</v>
      </c>
      <c r="H70" s="41">
        <v>2176739102.7600002</v>
      </c>
      <c r="I70" s="41">
        <v>2138883982.3199999</v>
      </c>
    </row>
    <row r="71" spans="1:12" x14ac:dyDescent="0.2">
      <c r="A71" s="38" t="s">
        <v>27</v>
      </c>
      <c r="B71" s="53">
        <v>14</v>
      </c>
      <c r="C71" s="41">
        <v>894453035.38999999</v>
      </c>
      <c r="D71" s="41">
        <v>0</v>
      </c>
      <c r="E71" s="41">
        <v>894453035.38999999</v>
      </c>
      <c r="G71" s="41">
        <v>874149274.36000001</v>
      </c>
      <c r="H71" s="41">
        <v>899679638.63</v>
      </c>
      <c r="I71" s="41">
        <v>858530654.25</v>
      </c>
    </row>
    <row r="72" spans="1:12" x14ac:dyDescent="0.2">
      <c r="A72" s="38" t="s">
        <v>97</v>
      </c>
      <c r="B72" s="53">
        <v>15</v>
      </c>
      <c r="C72" s="41">
        <v>6628218.8099999996</v>
      </c>
      <c r="D72" s="43"/>
      <c r="E72" s="43">
        <v>6628218.8099999996</v>
      </c>
      <c r="G72" s="43">
        <v>6522522.1500000004</v>
      </c>
      <c r="H72" s="43">
        <v>7170485.1699999999</v>
      </c>
      <c r="I72" s="43">
        <v>6252976.7400000002</v>
      </c>
    </row>
    <row r="73" spans="1:12" x14ac:dyDescent="0.2">
      <c r="A73" s="38" t="s">
        <v>98</v>
      </c>
      <c r="B73" s="53">
        <v>16</v>
      </c>
      <c r="C73" s="41">
        <v>887824816.58000004</v>
      </c>
      <c r="D73" s="43"/>
      <c r="E73" s="43">
        <v>887824816.58000004</v>
      </c>
      <c r="G73" s="43">
        <v>867626752.21000004</v>
      </c>
      <c r="H73" s="43">
        <v>892509153.46000004</v>
      </c>
      <c r="I73" s="43">
        <v>852277677.50999999</v>
      </c>
      <c r="L73" s="100"/>
    </row>
    <row r="74" spans="1:12" x14ac:dyDescent="0.2">
      <c r="A74" s="38" t="s">
        <v>28</v>
      </c>
      <c r="B74" s="53">
        <v>17</v>
      </c>
      <c r="C74" s="41">
        <v>1107037003.5699999</v>
      </c>
      <c r="D74" s="43"/>
      <c r="E74" s="43">
        <v>1107037003.5699999</v>
      </c>
      <c r="G74" s="43">
        <v>1098763359.02</v>
      </c>
      <c r="H74" s="43">
        <v>1093341124.75</v>
      </c>
      <c r="I74" s="43">
        <v>1087377390.6700001</v>
      </c>
    </row>
    <row r="75" spans="1:12" x14ac:dyDescent="0.2">
      <c r="A75" s="38" t="s">
        <v>29</v>
      </c>
      <c r="B75" s="53">
        <v>18</v>
      </c>
      <c r="C75" s="41">
        <v>113866976.43000001</v>
      </c>
      <c r="D75" s="41">
        <v>0</v>
      </c>
      <c r="E75" s="41">
        <v>113866976.43000001</v>
      </c>
      <c r="G75" s="41">
        <v>110142339.43000001</v>
      </c>
      <c r="H75" s="41">
        <v>112898846.19</v>
      </c>
      <c r="I75" s="41">
        <v>117680312.56999999</v>
      </c>
    </row>
    <row r="76" spans="1:12" x14ac:dyDescent="0.2">
      <c r="A76" s="38" t="s">
        <v>99</v>
      </c>
      <c r="B76" s="53">
        <v>19</v>
      </c>
      <c r="C76" s="41">
        <v>12323592</v>
      </c>
      <c r="D76" s="43"/>
      <c r="E76" s="43">
        <v>12323592</v>
      </c>
      <c r="G76" s="43">
        <v>12709327</v>
      </c>
      <c r="H76" s="43">
        <v>12262712</v>
      </c>
      <c r="I76" s="43">
        <v>18285565</v>
      </c>
    </row>
    <row r="77" spans="1:12" x14ac:dyDescent="0.2">
      <c r="A77" s="38" t="s">
        <v>100</v>
      </c>
      <c r="B77" s="53">
        <v>20</v>
      </c>
      <c r="C77" s="41">
        <v>101543384.43000001</v>
      </c>
      <c r="D77" s="43"/>
      <c r="E77" s="43">
        <v>101543384.43000001</v>
      </c>
      <c r="G77" s="43">
        <v>97433012.430000007</v>
      </c>
      <c r="H77" s="43">
        <v>100636134.19</v>
      </c>
      <c r="I77" s="43">
        <v>99394747.569999993</v>
      </c>
    </row>
    <row r="78" spans="1:12" x14ac:dyDescent="0.2">
      <c r="A78" s="38" t="s">
        <v>30</v>
      </c>
      <c r="B78" s="53">
        <v>21</v>
      </c>
      <c r="C78" s="41">
        <v>16988422.699999999</v>
      </c>
      <c r="D78" s="41">
        <v>0</v>
      </c>
      <c r="E78" s="41">
        <v>16988422.699999999</v>
      </c>
      <c r="G78" s="41">
        <v>17286854.43</v>
      </c>
      <c r="H78" s="41">
        <v>17355900.190000001</v>
      </c>
      <c r="I78" s="41">
        <v>17468054.829999998</v>
      </c>
    </row>
    <row r="79" spans="1:12" x14ac:dyDescent="0.2">
      <c r="A79" s="38" t="s">
        <v>101</v>
      </c>
      <c r="B79" s="53">
        <v>22</v>
      </c>
      <c r="C79" s="41">
        <v>16988422.699999999</v>
      </c>
      <c r="D79" s="43"/>
      <c r="E79" s="43">
        <v>16988422.699999999</v>
      </c>
      <c r="G79" s="43">
        <v>17286854.43</v>
      </c>
      <c r="H79" s="43">
        <v>17355900.190000001</v>
      </c>
      <c r="I79" s="43">
        <v>17468054.829999998</v>
      </c>
    </row>
    <row r="80" spans="1:12" x14ac:dyDescent="0.2">
      <c r="A80" s="38" t="s">
        <v>102</v>
      </c>
      <c r="B80" s="53">
        <v>23</v>
      </c>
      <c r="C80" s="41"/>
      <c r="D80" s="43"/>
      <c r="E80" s="43"/>
      <c r="G80" s="43"/>
      <c r="H80" s="43"/>
      <c r="I80" s="43"/>
    </row>
    <row r="81" spans="1:9" x14ac:dyDescent="0.2">
      <c r="A81" s="38" t="s">
        <v>31</v>
      </c>
      <c r="B81" s="53">
        <v>24</v>
      </c>
      <c r="C81" s="41"/>
      <c r="D81" s="43"/>
      <c r="E81" s="43"/>
      <c r="G81" s="43"/>
      <c r="H81" s="43"/>
      <c r="I81" s="43"/>
    </row>
    <row r="82" spans="1:9" x14ac:dyDescent="0.2">
      <c r="A82" s="38" t="s">
        <v>103</v>
      </c>
      <c r="B82" s="53">
        <v>25</v>
      </c>
      <c r="C82" s="41">
        <v>46940570</v>
      </c>
      <c r="D82" s="43">
        <v>0</v>
      </c>
      <c r="E82" s="43">
        <v>46940570</v>
      </c>
      <c r="G82" s="43">
        <v>45856527</v>
      </c>
      <c r="H82" s="43">
        <v>53463593</v>
      </c>
      <c r="I82" s="43">
        <v>57827570</v>
      </c>
    </row>
    <row r="83" spans="1:9" x14ac:dyDescent="0.2">
      <c r="A83" s="38" t="s">
        <v>32</v>
      </c>
      <c r="B83" s="53">
        <v>26</v>
      </c>
      <c r="C83" s="41"/>
      <c r="D83" s="41"/>
      <c r="E83" s="41"/>
      <c r="G83" s="41"/>
      <c r="H83" s="41"/>
      <c r="I83" s="41"/>
    </row>
    <row r="84" spans="1:9" x14ac:dyDescent="0.2">
      <c r="A84" s="38" t="s">
        <v>104</v>
      </c>
      <c r="B84" s="53">
        <v>27</v>
      </c>
      <c r="C84" s="41"/>
      <c r="D84" s="43"/>
      <c r="E84" s="43"/>
      <c r="G84" s="43"/>
      <c r="H84" s="43"/>
      <c r="I84" s="43"/>
    </row>
    <row r="85" spans="1:9" x14ac:dyDescent="0.2">
      <c r="A85" s="38" t="s">
        <v>105</v>
      </c>
      <c r="B85" s="53">
        <v>28</v>
      </c>
      <c r="C85" s="41"/>
      <c r="D85" s="43"/>
      <c r="E85" s="43"/>
      <c r="G85" s="43"/>
      <c r="H85" s="43"/>
      <c r="I85" s="43"/>
    </row>
    <row r="86" spans="1:9" x14ac:dyDescent="0.2">
      <c r="A86" s="38" t="s">
        <v>106</v>
      </c>
      <c r="B86" s="53">
        <v>29</v>
      </c>
      <c r="C86" s="41"/>
      <c r="D86" s="43"/>
      <c r="E86" s="43"/>
      <c r="G86" s="43"/>
      <c r="H86" s="43"/>
      <c r="I86" s="43"/>
    </row>
    <row r="87" spans="1:9" x14ac:dyDescent="0.2">
      <c r="A87" s="38" t="s">
        <v>107</v>
      </c>
      <c r="B87" s="53">
        <v>30</v>
      </c>
      <c r="C87" s="41"/>
      <c r="D87" s="41"/>
      <c r="E87" s="41"/>
      <c r="G87" s="41"/>
      <c r="H87" s="41"/>
      <c r="I87" s="41"/>
    </row>
    <row r="88" spans="1:9" x14ac:dyDescent="0.2">
      <c r="A88" s="38" t="s">
        <v>108</v>
      </c>
      <c r="B88" s="53">
        <v>31</v>
      </c>
      <c r="C88" s="41"/>
      <c r="D88" s="43"/>
      <c r="E88" s="43"/>
      <c r="G88" s="43"/>
      <c r="H88" s="43"/>
      <c r="I88" s="43"/>
    </row>
    <row r="89" spans="1:9" x14ac:dyDescent="0.2">
      <c r="A89" s="38" t="s">
        <v>109</v>
      </c>
      <c r="B89" s="53">
        <v>32</v>
      </c>
      <c r="C89" s="41"/>
      <c r="D89" s="43"/>
      <c r="E89" s="43"/>
      <c r="G89" s="43"/>
      <c r="H89" s="43"/>
      <c r="I89" s="43"/>
    </row>
    <row r="90" spans="1:9" x14ac:dyDescent="0.2">
      <c r="A90" s="38" t="s">
        <v>110</v>
      </c>
      <c r="B90" s="53">
        <v>33</v>
      </c>
      <c r="C90" s="41">
        <v>202391882.99000001</v>
      </c>
      <c r="D90" s="43"/>
      <c r="E90" s="43">
        <v>202391882.99000001</v>
      </c>
      <c r="G90" s="43">
        <v>197783093.99000001</v>
      </c>
      <c r="H90" s="43">
        <v>184741810.99000001</v>
      </c>
      <c r="I90" s="43">
        <v>174681789.99000001</v>
      </c>
    </row>
    <row r="91" spans="1:9" x14ac:dyDescent="0.2">
      <c r="A91" s="38" t="s">
        <v>33</v>
      </c>
      <c r="B91" s="53">
        <v>34</v>
      </c>
      <c r="C91" s="56" t="s">
        <v>93</v>
      </c>
      <c r="D91" s="57" t="s">
        <v>93</v>
      </c>
      <c r="E91" s="41"/>
      <c r="G91" s="41"/>
      <c r="H91" s="41"/>
      <c r="I91" s="41"/>
    </row>
    <row r="92" spans="1:9" x14ac:dyDescent="0.2">
      <c r="A92" s="38" t="s">
        <v>34</v>
      </c>
      <c r="B92" s="53">
        <v>35</v>
      </c>
      <c r="C92" s="56" t="s">
        <v>93</v>
      </c>
      <c r="D92" s="57" t="s">
        <v>93</v>
      </c>
      <c r="E92" s="43"/>
      <c r="G92" s="43"/>
      <c r="H92" s="43"/>
      <c r="I92" s="43"/>
    </row>
    <row r="93" spans="1:9" x14ac:dyDescent="0.2">
      <c r="A93" s="38" t="s">
        <v>35</v>
      </c>
      <c r="B93" s="53">
        <v>36</v>
      </c>
      <c r="C93" s="56" t="s">
        <v>93</v>
      </c>
      <c r="D93" s="57" t="s">
        <v>93</v>
      </c>
      <c r="E93" s="43"/>
      <c r="G93" s="43"/>
      <c r="H93" s="43"/>
      <c r="I93" s="43"/>
    </row>
    <row r="94" spans="1:9" x14ac:dyDescent="0.2">
      <c r="A94" s="38" t="s">
        <v>36</v>
      </c>
      <c r="B94" s="53">
        <v>37</v>
      </c>
      <c r="C94" s="56" t="s">
        <v>93</v>
      </c>
      <c r="D94" s="57" t="s">
        <v>93</v>
      </c>
      <c r="E94" s="43"/>
      <c r="G94" s="43"/>
      <c r="H94" s="43"/>
      <c r="I94" s="43"/>
    </row>
    <row r="95" spans="1:9" x14ac:dyDescent="0.2">
      <c r="A95" s="38" t="s">
        <v>37</v>
      </c>
      <c r="B95" s="53">
        <v>38</v>
      </c>
      <c r="C95" s="56" t="s">
        <v>93</v>
      </c>
      <c r="D95" s="57" t="s">
        <v>93</v>
      </c>
      <c r="E95" s="43"/>
      <c r="G95" s="43"/>
      <c r="H95" s="43"/>
      <c r="I95" s="43"/>
    </row>
    <row r="96" spans="1:9" x14ac:dyDescent="0.2">
      <c r="A96" s="38" t="s">
        <v>38</v>
      </c>
      <c r="B96" s="53">
        <v>39</v>
      </c>
      <c r="C96" s="56" t="s">
        <v>93</v>
      </c>
      <c r="D96" s="57" t="s">
        <v>93</v>
      </c>
      <c r="E96" s="41">
        <v>76210751.230000004</v>
      </c>
      <c r="G96" s="41">
        <v>61215964.210000001</v>
      </c>
      <c r="H96" s="41">
        <v>62897860.129999995</v>
      </c>
      <c r="I96" s="41">
        <v>60579977.539999999</v>
      </c>
    </row>
    <row r="97" spans="1:9" x14ac:dyDescent="0.2">
      <c r="A97" s="38" t="s">
        <v>39</v>
      </c>
      <c r="B97" s="53">
        <v>40</v>
      </c>
      <c r="C97" s="56" t="s">
        <v>93</v>
      </c>
      <c r="D97" s="57" t="s">
        <v>93</v>
      </c>
      <c r="E97" s="43">
        <v>68617990.920000002</v>
      </c>
      <c r="G97" s="43">
        <v>56514025.729999997</v>
      </c>
      <c r="H97" s="43">
        <v>52128541.850000001</v>
      </c>
      <c r="I97" s="43">
        <v>54796324.560000002</v>
      </c>
    </row>
    <row r="98" spans="1:9" x14ac:dyDescent="0.2">
      <c r="A98" s="38" t="s">
        <v>40</v>
      </c>
      <c r="B98" s="53">
        <v>41</v>
      </c>
      <c r="C98" s="56" t="s">
        <v>93</v>
      </c>
      <c r="D98" s="57" t="s">
        <v>93</v>
      </c>
      <c r="E98" s="43">
        <v>-3453643.84</v>
      </c>
      <c r="G98" s="43">
        <v>-1439622.26</v>
      </c>
      <c r="H98" s="43">
        <v>3343826.87</v>
      </c>
      <c r="I98" s="43">
        <v>-195384.38</v>
      </c>
    </row>
    <row r="99" spans="1:9" x14ac:dyDescent="0.2">
      <c r="A99" s="38" t="s">
        <v>111</v>
      </c>
      <c r="B99" s="53">
        <v>42</v>
      </c>
      <c r="C99" s="56" t="s">
        <v>93</v>
      </c>
      <c r="D99" s="57" t="s">
        <v>93</v>
      </c>
      <c r="E99" s="43"/>
      <c r="G99" s="43"/>
      <c r="H99" s="43"/>
      <c r="I99" s="43"/>
    </row>
    <row r="100" spans="1:9" x14ac:dyDescent="0.2">
      <c r="A100" s="38" t="s">
        <v>112</v>
      </c>
      <c r="B100" s="53">
        <v>43</v>
      </c>
      <c r="C100" s="56" t="s">
        <v>93</v>
      </c>
      <c r="D100" s="57" t="s">
        <v>93</v>
      </c>
      <c r="E100" s="43"/>
      <c r="G100" s="43"/>
      <c r="H100" s="43"/>
      <c r="I100" s="43"/>
    </row>
    <row r="101" spans="1:9" x14ac:dyDescent="0.2">
      <c r="A101" s="38" t="s">
        <v>113</v>
      </c>
      <c r="B101" s="53">
        <v>44</v>
      </c>
      <c r="C101" s="56" t="s">
        <v>93</v>
      </c>
      <c r="D101" s="57" t="s">
        <v>93</v>
      </c>
      <c r="E101" s="43"/>
      <c r="G101" s="43"/>
      <c r="H101" s="43"/>
      <c r="I101" s="43"/>
    </row>
    <row r="102" spans="1:9" x14ac:dyDescent="0.2">
      <c r="A102" s="38" t="s">
        <v>114</v>
      </c>
      <c r="B102" s="53">
        <v>45</v>
      </c>
      <c r="C102" s="56" t="s">
        <v>93</v>
      </c>
      <c r="D102" s="57" t="s">
        <v>93</v>
      </c>
      <c r="E102" s="43">
        <v>11046404.15</v>
      </c>
      <c r="G102" s="43">
        <v>6141560.7400000002</v>
      </c>
      <c r="H102" s="43">
        <v>7425491.4100000001</v>
      </c>
      <c r="I102" s="43">
        <v>5979037.3600000003</v>
      </c>
    </row>
    <row r="103" spans="1:9" x14ac:dyDescent="0.2">
      <c r="A103" s="38" t="s">
        <v>115</v>
      </c>
      <c r="B103" s="53">
        <v>46</v>
      </c>
      <c r="C103" s="56" t="s">
        <v>93</v>
      </c>
      <c r="D103" s="57" t="s">
        <v>93</v>
      </c>
      <c r="E103" s="43"/>
      <c r="G103" s="43">
        <v>0</v>
      </c>
      <c r="H103" s="43">
        <v>0</v>
      </c>
      <c r="I103" s="43">
        <v>0</v>
      </c>
    </row>
    <row r="104" spans="1:9" x14ac:dyDescent="0.2">
      <c r="A104" s="38" t="s">
        <v>41</v>
      </c>
      <c r="B104" s="53">
        <v>47</v>
      </c>
      <c r="C104" s="56" t="s">
        <v>93</v>
      </c>
      <c r="D104" s="57" t="s">
        <v>93</v>
      </c>
      <c r="E104" s="43"/>
      <c r="G104" s="43"/>
      <c r="H104" s="43"/>
      <c r="I104" s="43"/>
    </row>
    <row r="105" spans="1:9" x14ac:dyDescent="0.2">
      <c r="A105" s="58" t="s">
        <v>116</v>
      </c>
      <c r="B105" s="53">
        <v>48</v>
      </c>
      <c r="C105" s="56" t="s">
        <v>93</v>
      </c>
      <c r="D105" s="57" t="s">
        <v>93</v>
      </c>
      <c r="E105" s="43"/>
      <c r="G105" s="43"/>
      <c r="H105" s="43"/>
      <c r="I105" s="43"/>
    </row>
    <row r="106" spans="1:9" x14ac:dyDescent="0.2">
      <c r="A106" s="38" t="s">
        <v>42</v>
      </c>
      <c r="B106" s="40">
        <v>49</v>
      </c>
      <c r="C106" s="59" t="s">
        <v>93</v>
      </c>
      <c r="D106" s="60" t="s">
        <v>93</v>
      </c>
      <c r="E106" s="41">
        <v>17478579.140000001</v>
      </c>
      <c r="G106" s="41">
        <v>20479557.34</v>
      </c>
      <c r="H106" s="41">
        <v>23911109.310000002</v>
      </c>
      <c r="I106" s="41">
        <v>22580578.080000002</v>
      </c>
    </row>
    <row r="107" spans="1:9" x14ac:dyDescent="0.2">
      <c r="A107" s="38" t="s">
        <v>43</v>
      </c>
      <c r="B107" s="40">
        <v>50</v>
      </c>
      <c r="C107" s="59" t="s">
        <v>93</v>
      </c>
      <c r="D107" s="60" t="s">
        <v>93</v>
      </c>
      <c r="E107" s="43">
        <v>-215650.23</v>
      </c>
      <c r="G107" s="43">
        <v>-242240.82</v>
      </c>
      <c r="H107" s="43">
        <v>10222.67</v>
      </c>
      <c r="I107" s="43">
        <v>895663.35</v>
      </c>
    </row>
    <row r="108" spans="1:9" x14ac:dyDescent="0.2">
      <c r="A108" s="38" t="s">
        <v>117</v>
      </c>
      <c r="B108" s="40">
        <v>51</v>
      </c>
      <c r="C108" s="59" t="s">
        <v>93</v>
      </c>
      <c r="D108" s="60" t="s">
        <v>93</v>
      </c>
      <c r="E108" s="43">
        <v>17694229.370000001</v>
      </c>
      <c r="G108" s="43">
        <v>20721798.16</v>
      </c>
      <c r="H108" s="43">
        <v>23900886.640000001</v>
      </c>
      <c r="I108" s="43">
        <v>21684914.73</v>
      </c>
    </row>
    <row r="109" spans="1:9" x14ac:dyDescent="0.2">
      <c r="A109" s="38" t="s">
        <v>118</v>
      </c>
      <c r="B109" s="40">
        <v>52</v>
      </c>
      <c r="C109" s="61" t="s">
        <v>93</v>
      </c>
      <c r="D109" s="62" t="s">
        <v>93</v>
      </c>
      <c r="E109" s="43">
        <v>17694229.370000001</v>
      </c>
      <c r="G109" s="43">
        <v>20721798.16</v>
      </c>
      <c r="H109" s="43">
        <v>23900886.640000001</v>
      </c>
      <c r="I109" s="43">
        <v>21684914.73</v>
      </c>
    </row>
    <row r="110" spans="1:9" x14ac:dyDescent="0.2">
      <c r="A110" s="63"/>
      <c r="B110" s="64"/>
      <c r="C110" s="64"/>
      <c r="D110" s="64"/>
      <c r="E110" s="65"/>
    </row>
    <row r="111" spans="1:9" x14ac:dyDescent="0.2">
      <c r="A111" s="65"/>
      <c r="B111" s="65"/>
      <c r="C111" s="65"/>
      <c r="D111" s="65"/>
      <c r="E111" s="65"/>
    </row>
  </sheetData>
  <pageMargins left="0.74803149606299213" right="0.74803149606299213" top="1.1811023622047245" bottom="0.70866141732283472" header="0.51181102362204722" footer="0.23622047244094491"/>
  <pageSetup paperSize="9" scale="61" fitToHeight="2" orientation="landscape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1" manualBreakCount="1">
    <brk id="49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08"/>
  <sheetViews>
    <sheetView zoomScaleNormal="100" workbookViewId="0">
      <selection activeCell="C82" sqref="C82:C106"/>
    </sheetView>
  </sheetViews>
  <sheetFormatPr defaultColWidth="9.140625" defaultRowHeight="12.75" x14ac:dyDescent="0.2"/>
  <cols>
    <col min="1" max="1" width="52" style="27" bestFit="1" customWidth="1"/>
    <col min="2" max="2" width="4.7109375" style="66" customWidth="1"/>
    <col min="3" max="6" width="14" style="27" customWidth="1"/>
    <col min="7" max="255" width="9.140625" style="27"/>
    <col min="256" max="256" width="52" style="27" bestFit="1" customWidth="1"/>
    <col min="257" max="257" width="4.7109375" style="27" customWidth="1"/>
    <col min="258" max="258" width="15.7109375" style="27" customWidth="1"/>
    <col min="259" max="511" width="9.140625" style="27"/>
    <col min="512" max="512" width="52" style="27" bestFit="1" customWidth="1"/>
    <col min="513" max="513" width="4.7109375" style="27" customWidth="1"/>
    <col min="514" max="514" width="15.7109375" style="27" customWidth="1"/>
    <col min="515" max="767" width="9.140625" style="27"/>
    <col min="768" max="768" width="52" style="27" bestFit="1" customWidth="1"/>
    <col min="769" max="769" width="4.7109375" style="27" customWidth="1"/>
    <col min="770" max="770" width="15.7109375" style="27" customWidth="1"/>
    <col min="771" max="1023" width="9.140625" style="27"/>
    <col min="1024" max="1024" width="52" style="27" bestFit="1" customWidth="1"/>
    <col min="1025" max="1025" width="4.7109375" style="27" customWidth="1"/>
    <col min="1026" max="1026" width="15.7109375" style="27" customWidth="1"/>
    <col min="1027" max="1279" width="9.140625" style="27"/>
    <col min="1280" max="1280" width="52" style="27" bestFit="1" customWidth="1"/>
    <col min="1281" max="1281" width="4.7109375" style="27" customWidth="1"/>
    <col min="1282" max="1282" width="15.7109375" style="27" customWidth="1"/>
    <col min="1283" max="1535" width="9.140625" style="27"/>
    <col min="1536" max="1536" width="52" style="27" bestFit="1" customWidth="1"/>
    <col min="1537" max="1537" width="4.7109375" style="27" customWidth="1"/>
    <col min="1538" max="1538" width="15.7109375" style="27" customWidth="1"/>
    <col min="1539" max="1791" width="9.140625" style="27"/>
    <col min="1792" max="1792" width="52" style="27" bestFit="1" customWidth="1"/>
    <col min="1793" max="1793" width="4.7109375" style="27" customWidth="1"/>
    <col min="1794" max="1794" width="15.7109375" style="27" customWidth="1"/>
    <col min="1795" max="2047" width="9.140625" style="27"/>
    <col min="2048" max="2048" width="52" style="27" bestFit="1" customWidth="1"/>
    <col min="2049" max="2049" width="4.7109375" style="27" customWidth="1"/>
    <col min="2050" max="2050" width="15.7109375" style="27" customWidth="1"/>
    <col min="2051" max="2303" width="9.140625" style="27"/>
    <col min="2304" max="2304" width="52" style="27" bestFit="1" customWidth="1"/>
    <col min="2305" max="2305" width="4.7109375" style="27" customWidth="1"/>
    <col min="2306" max="2306" width="15.7109375" style="27" customWidth="1"/>
    <col min="2307" max="2559" width="9.140625" style="27"/>
    <col min="2560" max="2560" width="52" style="27" bestFit="1" customWidth="1"/>
    <col min="2561" max="2561" width="4.7109375" style="27" customWidth="1"/>
    <col min="2562" max="2562" width="15.7109375" style="27" customWidth="1"/>
    <col min="2563" max="2815" width="9.140625" style="27"/>
    <col min="2816" max="2816" width="52" style="27" bestFit="1" customWidth="1"/>
    <col min="2817" max="2817" width="4.7109375" style="27" customWidth="1"/>
    <col min="2818" max="2818" width="15.7109375" style="27" customWidth="1"/>
    <col min="2819" max="3071" width="9.140625" style="27"/>
    <col min="3072" max="3072" width="52" style="27" bestFit="1" customWidth="1"/>
    <col min="3073" max="3073" width="4.7109375" style="27" customWidth="1"/>
    <col min="3074" max="3074" width="15.7109375" style="27" customWidth="1"/>
    <col min="3075" max="3327" width="9.140625" style="27"/>
    <col min="3328" max="3328" width="52" style="27" bestFit="1" customWidth="1"/>
    <col min="3329" max="3329" width="4.7109375" style="27" customWidth="1"/>
    <col min="3330" max="3330" width="15.7109375" style="27" customWidth="1"/>
    <col min="3331" max="3583" width="9.140625" style="27"/>
    <col min="3584" max="3584" width="52" style="27" bestFit="1" customWidth="1"/>
    <col min="3585" max="3585" width="4.7109375" style="27" customWidth="1"/>
    <col min="3586" max="3586" width="15.7109375" style="27" customWidth="1"/>
    <col min="3587" max="3839" width="9.140625" style="27"/>
    <col min="3840" max="3840" width="52" style="27" bestFit="1" customWidth="1"/>
    <col min="3841" max="3841" width="4.7109375" style="27" customWidth="1"/>
    <col min="3842" max="3842" width="15.7109375" style="27" customWidth="1"/>
    <col min="3843" max="4095" width="9.140625" style="27"/>
    <col min="4096" max="4096" width="52" style="27" bestFit="1" customWidth="1"/>
    <col min="4097" max="4097" width="4.7109375" style="27" customWidth="1"/>
    <col min="4098" max="4098" width="15.7109375" style="27" customWidth="1"/>
    <col min="4099" max="4351" width="9.140625" style="27"/>
    <col min="4352" max="4352" width="52" style="27" bestFit="1" customWidth="1"/>
    <col min="4353" max="4353" width="4.7109375" style="27" customWidth="1"/>
    <col min="4354" max="4354" width="15.7109375" style="27" customWidth="1"/>
    <col min="4355" max="4607" width="9.140625" style="27"/>
    <col min="4608" max="4608" width="52" style="27" bestFit="1" customWidth="1"/>
    <col min="4609" max="4609" width="4.7109375" style="27" customWidth="1"/>
    <col min="4610" max="4610" width="15.7109375" style="27" customWidth="1"/>
    <col min="4611" max="4863" width="9.140625" style="27"/>
    <col min="4864" max="4864" width="52" style="27" bestFit="1" customWidth="1"/>
    <col min="4865" max="4865" width="4.7109375" style="27" customWidth="1"/>
    <col min="4866" max="4866" width="15.7109375" style="27" customWidth="1"/>
    <col min="4867" max="5119" width="9.140625" style="27"/>
    <col min="5120" max="5120" width="52" style="27" bestFit="1" customWidth="1"/>
    <col min="5121" max="5121" width="4.7109375" style="27" customWidth="1"/>
    <col min="5122" max="5122" width="15.7109375" style="27" customWidth="1"/>
    <col min="5123" max="5375" width="9.140625" style="27"/>
    <col min="5376" max="5376" width="52" style="27" bestFit="1" customWidth="1"/>
    <col min="5377" max="5377" width="4.7109375" style="27" customWidth="1"/>
    <col min="5378" max="5378" width="15.7109375" style="27" customWidth="1"/>
    <col min="5379" max="5631" width="9.140625" style="27"/>
    <col min="5632" max="5632" width="52" style="27" bestFit="1" customWidth="1"/>
    <col min="5633" max="5633" width="4.7109375" style="27" customWidth="1"/>
    <col min="5634" max="5634" width="15.7109375" style="27" customWidth="1"/>
    <col min="5635" max="5887" width="9.140625" style="27"/>
    <col min="5888" max="5888" width="52" style="27" bestFit="1" customWidth="1"/>
    <col min="5889" max="5889" width="4.7109375" style="27" customWidth="1"/>
    <col min="5890" max="5890" width="15.7109375" style="27" customWidth="1"/>
    <col min="5891" max="6143" width="9.140625" style="27"/>
    <col min="6144" max="6144" width="52" style="27" bestFit="1" customWidth="1"/>
    <col min="6145" max="6145" width="4.7109375" style="27" customWidth="1"/>
    <col min="6146" max="6146" width="15.7109375" style="27" customWidth="1"/>
    <col min="6147" max="6399" width="9.140625" style="27"/>
    <col min="6400" max="6400" width="52" style="27" bestFit="1" customWidth="1"/>
    <col min="6401" max="6401" width="4.7109375" style="27" customWidth="1"/>
    <col min="6402" max="6402" width="15.7109375" style="27" customWidth="1"/>
    <col min="6403" max="6655" width="9.140625" style="27"/>
    <col min="6656" max="6656" width="52" style="27" bestFit="1" customWidth="1"/>
    <col min="6657" max="6657" width="4.7109375" style="27" customWidth="1"/>
    <col min="6658" max="6658" width="15.7109375" style="27" customWidth="1"/>
    <col min="6659" max="6911" width="9.140625" style="27"/>
    <col min="6912" max="6912" width="52" style="27" bestFit="1" customWidth="1"/>
    <col min="6913" max="6913" width="4.7109375" style="27" customWidth="1"/>
    <col min="6914" max="6914" width="15.7109375" style="27" customWidth="1"/>
    <col min="6915" max="7167" width="9.140625" style="27"/>
    <col min="7168" max="7168" width="52" style="27" bestFit="1" customWidth="1"/>
    <col min="7169" max="7169" width="4.7109375" style="27" customWidth="1"/>
    <col min="7170" max="7170" width="15.7109375" style="27" customWidth="1"/>
    <col min="7171" max="7423" width="9.140625" style="27"/>
    <col min="7424" max="7424" width="52" style="27" bestFit="1" customWidth="1"/>
    <col min="7425" max="7425" width="4.7109375" style="27" customWidth="1"/>
    <col min="7426" max="7426" width="15.7109375" style="27" customWidth="1"/>
    <col min="7427" max="7679" width="9.140625" style="27"/>
    <col min="7680" max="7680" width="52" style="27" bestFit="1" customWidth="1"/>
    <col min="7681" max="7681" width="4.7109375" style="27" customWidth="1"/>
    <col min="7682" max="7682" width="15.7109375" style="27" customWidth="1"/>
    <col min="7683" max="7935" width="9.140625" style="27"/>
    <col min="7936" max="7936" width="52" style="27" bestFit="1" customWidth="1"/>
    <col min="7937" max="7937" width="4.7109375" style="27" customWidth="1"/>
    <col min="7938" max="7938" width="15.7109375" style="27" customWidth="1"/>
    <col min="7939" max="8191" width="9.140625" style="27"/>
    <col min="8192" max="8192" width="52" style="27" bestFit="1" customWidth="1"/>
    <col min="8193" max="8193" width="4.7109375" style="27" customWidth="1"/>
    <col min="8194" max="8194" width="15.7109375" style="27" customWidth="1"/>
    <col min="8195" max="8447" width="9.140625" style="27"/>
    <col min="8448" max="8448" width="52" style="27" bestFit="1" customWidth="1"/>
    <col min="8449" max="8449" width="4.7109375" style="27" customWidth="1"/>
    <col min="8450" max="8450" width="15.7109375" style="27" customWidth="1"/>
    <col min="8451" max="8703" width="9.140625" style="27"/>
    <col min="8704" max="8704" width="52" style="27" bestFit="1" customWidth="1"/>
    <col min="8705" max="8705" width="4.7109375" style="27" customWidth="1"/>
    <col min="8706" max="8706" width="15.7109375" style="27" customWidth="1"/>
    <col min="8707" max="8959" width="9.140625" style="27"/>
    <col min="8960" max="8960" width="52" style="27" bestFit="1" customWidth="1"/>
    <col min="8961" max="8961" width="4.7109375" style="27" customWidth="1"/>
    <col min="8962" max="8962" width="15.7109375" style="27" customWidth="1"/>
    <col min="8963" max="9215" width="9.140625" style="27"/>
    <col min="9216" max="9216" width="52" style="27" bestFit="1" customWidth="1"/>
    <col min="9217" max="9217" width="4.7109375" style="27" customWidth="1"/>
    <col min="9218" max="9218" width="15.7109375" style="27" customWidth="1"/>
    <col min="9219" max="9471" width="9.140625" style="27"/>
    <col min="9472" max="9472" width="52" style="27" bestFit="1" customWidth="1"/>
    <col min="9473" max="9473" width="4.7109375" style="27" customWidth="1"/>
    <col min="9474" max="9474" width="15.7109375" style="27" customWidth="1"/>
    <col min="9475" max="9727" width="9.140625" style="27"/>
    <col min="9728" max="9728" width="52" style="27" bestFit="1" customWidth="1"/>
    <col min="9729" max="9729" width="4.7109375" style="27" customWidth="1"/>
    <col min="9730" max="9730" width="15.7109375" style="27" customWidth="1"/>
    <col min="9731" max="9983" width="9.140625" style="27"/>
    <col min="9984" max="9984" width="52" style="27" bestFit="1" customWidth="1"/>
    <col min="9985" max="9985" width="4.7109375" style="27" customWidth="1"/>
    <col min="9986" max="9986" width="15.7109375" style="27" customWidth="1"/>
    <col min="9987" max="10239" width="9.140625" style="27"/>
    <col min="10240" max="10240" width="52" style="27" bestFit="1" customWidth="1"/>
    <col min="10241" max="10241" width="4.7109375" style="27" customWidth="1"/>
    <col min="10242" max="10242" width="15.7109375" style="27" customWidth="1"/>
    <col min="10243" max="10495" width="9.140625" style="27"/>
    <col min="10496" max="10496" width="52" style="27" bestFit="1" customWidth="1"/>
    <col min="10497" max="10497" width="4.7109375" style="27" customWidth="1"/>
    <col min="10498" max="10498" width="15.7109375" style="27" customWidth="1"/>
    <col min="10499" max="10751" width="9.140625" style="27"/>
    <col min="10752" max="10752" width="52" style="27" bestFit="1" customWidth="1"/>
    <col min="10753" max="10753" width="4.7109375" style="27" customWidth="1"/>
    <col min="10754" max="10754" width="15.7109375" style="27" customWidth="1"/>
    <col min="10755" max="11007" width="9.140625" style="27"/>
    <col min="11008" max="11008" width="52" style="27" bestFit="1" customWidth="1"/>
    <col min="11009" max="11009" width="4.7109375" style="27" customWidth="1"/>
    <col min="11010" max="11010" width="15.7109375" style="27" customWidth="1"/>
    <col min="11011" max="11263" width="9.140625" style="27"/>
    <col min="11264" max="11264" width="52" style="27" bestFit="1" customWidth="1"/>
    <col min="11265" max="11265" width="4.7109375" style="27" customWidth="1"/>
    <col min="11266" max="11266" width="15.7109375" style="27" customWidth="1"/>
    <col min="11267" max="11519" width="9.140625" style="27"/>
    <col min="11520" max="11520" width="52" style="27" bestFit="1" customWidth="1"/>
    <col min="11521" max="11521" width="4.7109375" style="27" customWidth="1"/>
    <col min="11522" max="11522" width="15.7109375" style="27" customWidth="1"/>
    <col min="11523" max="11775" width="9.140625" style="27"/>
    <col min="11776" max="11776" width="52" style="27" bestFit="1" customWidth="1"/>
    <col min="11777" max="11777" width="4.7109375" style="27" customWidth="1"/>
    <col min="11778" max="11778" width="15.7109375" style="27" customWidth="1"/>
    <col min="11779" max="12031" width="9.140625" style="27"/>
    <col min="12032" max="12032" width="52" style="27" bestFit="1" customWidth="1"/>
    <col min="12033" max="12033" width="4.7109375" style="27" customWidth="1"/>
    <col min="12034" max="12034" width="15.7109375" style="27" customWidth="1"/>
    <col min="12035" max="12287" width="9.140625" style="27"/>
    <col min="12288" max="12288" width="52" style="27" bestFit="1" customWidth="1"/>
    <col min="12289" max="12289" width="4.7109375" style="27" customWidth="1"/>
    <col min="12290" max="12290" width="15.7109375" style="27" customWidth="1"/>
    <col min="12291" max="12543" width="9.140625" style="27"/>
    <col min="12544" max="12544" width="52" style="27" bestFit="1" customWidth="1"/>
    <col min="12545" max="12545" width="4.7109375" style="27" customWidth="1"/>
    <col min="12546" max="12546" width="15.7109375" style="27" customWidth="1"/>
    <col min="12547" max="12799" width="9.140625" style="27"/>
    <col min="12800" max="12800" width="52" style="27" bestFit="1" customWidth="1"/>
    <col min="12801" max="12801" width="4.7109375" style="27" customWidth="1"/>
    <col min="12802" max="12802" width="15.7109375" style="27" customWidth="1"/>
    <col min="12803" max="13055" width="9.140625" style="27"/>
    <col min="13056" max="13056" width="52" style="27" bestFit="1" customWidth="1"/>
    <col min="13057" max="13057" width="4.7109375" style="27" customWidth="1"/>
    <col min="13058" max="13058" width="15.7109375" style="27" customWidth="1"/>
    <col min="13059" max="13311" width="9.140625" style="27"/>
    <col min="13312" max="13312" width="52" style="27" bestFit="1" customWidth="1"/>
    <col min="13313" max="13313" width="4.7109375" style="27" customWidth="1"/>
    <col min="13314" max="13314" width="15.7109375" style="27" customWidth="1"/>
    <col min="13315" max="13567" width="9.140625" style="27"/>
    <col min="13568" max="13568" width="52" style="27" bestFit="1" customWidth="1"/>
    <col min="13569" max="13569" width="4.7109375" style="27" customWidth="1"/>
    <col min="13570" max="13570" width="15.7109375" style="27" customWidth="1"/>
    <col min="13571" max="13823" width="9.140625" style="27"/>
    <col min="13824" max="13824" width="52" style="27" bestFit="1" customWidth="1"/>
    <col min="13825" max="13825" width="4.7109375" style="27" customWidth="1"/>
    <col min="13826" max="13826" width="15.7109375" style="27" customWidth="1"/>
    <col min="13827" max="14079" width="9.140625" style="27"/>
    <col min="14080" max="14080" width="52" style="27" bestFit="1" customWidth="1"/>
    <col min="14081" max="14081" width="4.7109375" style="27" customWidth="1"/>
    <col min="14082" max="14082" width="15.7109375" style="27" customWidth="1"/>
    <col min="14083" max="14335" width="9.140625" style="27"/>
    <col min="14336" max="14336" width="52" style="27" bestFit="1" customWidth="1"/>
    <col min="14337" max="14337" width="4.7109375" style="27" customWidth="1"/>
    <col min="14338" max="14338" width="15.7109375" style="27" customWidth="1"/>
    <col min="14339" max="14591" width="9.140625" style="27"/>
    <col min="14592" max="14592" width="52" style="27" bestFit="1" customWidth="1"/>
    <col min="14593" max="14593" width="4.7109375" style="27" customWidth="1"/>
    <col min="14594" max="14594" width="15.7109375" style="27" customWidth="1"/>
    <col min="14595" max="14847" width="9.140625" style="27"/>
    <col min="14848" max="14848" width="52" style="27" bestFit="1" customWidth="1"/>
    <col min="14849" max="14849" width="4.7109375" style="27" customWidth="1"/>
    <col min="14850" max="14850" width="15.7109375" style="27" customWidth="1"/>
    <col min="14851" max="15103" width="9.140625" style="27"/>
    <col min="15104" max="15104" width="52" style="27" bestFit="1" customWidth="1"/>
    <col min="15105" max="15105" width="4.7109375" style="27" customWidth="1"/>
    <col min="15106" max="15106" width="15.7109375" style="27" customWidth="1"/>
    <col min="15107" max="15359" width="9.140625" style="27"/>
    <col min="15360" max="15360" width="52" style="27" bestFit="1" customWidth="1"/>
    <col min="15361" max="15361" width="4.7109375" style="27" customWidth="1"/>
    <col min="15362" max="15362" width="15.7109375" style="27" customWidth="1"/>
    <col min="15363" max="15615" width="9.140625" style="27"/>
    <col min="15616" max="15616" width="52" style="27" bestFit="1" customWidth="1"/>
    <col min="15617" max="15617" width="4.7109375" style="27" customWidth="1"/>
    <col min="15618" max="15618" width="15.7109375" style="27" customWidth="1"/>
    <col min="15619" max="15871" width="9.140625" style="27"/>
    <col min="15872" max="15872" width="52" style="27" bestFit="1" customWidth="1"/>
    <col min="15873" max="15873" width="4.7109375" style="27" customWidth="1"/>
    <col min="15874" max="15874" width="15.7109375" style="27" customWidth="1"/>
    <col min="15875" max="16127" width="9.140625" style="27"/>
    <col min="16128" max="16128" width="52" style="27" bestFit="1" customWidth="1"/>
    <col min="16129" max="16129" width="4.7109375" style="27" customWidth="1"/>
    <col min="16130" max="16130" width="15.7109375" style="27" customWidth="1"/>
    <col min="16131" max="16384" width="9.140625" style="27"/>
  </cols>
  <sheetData>
    <row r="1" spans="1:7" ht="15" x14ac:dyDescent="0.25">
      <c r="A1" s="26" t="s">
        <v>190</v>
      </c>
    </row>
    <row r="2" spans="1:7" x14ac:dyDescent="0.2">
      <c r="A2" s="29" t="s">
        <v>59</v>
      </c>
    </row>
    <row r="3" spans="1:7" x14ac:dyDescent="0.2">
      <c r="A3" s="29"/>
    </row>
    <row r="4" spans="1:7" x14ac:dyDescent="0.2">
      <c r="A4" s="29" t="s">
        <v>57</v>
      </c>
      <c r="B4" s="67"/>
      <c r="C4" s="31"/>
      <c r="D4" s="31"/>
      <c r="E4" s="31"/>
    </row>
    <row r="5" spans="1:7" x14ac:dyDescent="0.2">
      <c r="A5" s="29"/>
      <c r="B5" s="67"/>
      <c r="C5" s="31"/>
      <c r="D5" s="31"/>
      <c r="E5" s="31"/>
    </row>
    <row r="6" spans="1:7" x14ac:dyDescent="0.2">
      <c r="A6" s="35" t="s">
        <v>119</v>
      </c>
      <c r="D6" s="68"/>
      <c r="E6" s="68"/>
      <c r="F6" s="68"/>
      <c r="G6" s="68"/>
    </row>
    <row r="7" spans="1:7" x14ac:dyDescent="0.2">
      <c r="A7" s="69" t="s">
        <v>59</v>
      </c>
      <c r="B7" s="70" t="s">
        <v>64</v>
      </c>
      <c r="C7" s="101" t="s">
        <v>187</v>
      </c>
      <c r="D7" s="71" t="s">
        <v>185</v>
      </c>
      <c r="E7" s="71" t="s">
        <v>183</v>
      </c>
      <c r="F7" s="71" t="s">
        <v>182</v>
      </c>
      <c r="G7" s="68"/>
    </row>
    <row r="8" spans="1:7" x14ac:dyDescent="0.2">
      <c r="A8" s="38" t="s">
        <v>120</v>
      </c>
      <c r="B8" s="72">
        <v>1</v>
      </c>
      <c r="C8" s="41">
        <v>-22359784.890000027</v>
      </c>
      <c r="D8" s="41">
        <v>-14240794.539999997</v>
      </c>
      <c r="E8" s="41">
        <v>-22603677.029999994</v>
      </c>
      <c r="F8" s="41">
        <v>-7571414.7299999865</v>
      </c>
      <c r="G8" s="68"/>
    </row>
    <row r="9" spans="1:7" x14ac:dyDescent="0.2">
      <c r="A9" s="38" t="s">
        <v>121</v>
      </c>
      <c r="B9" s="72">
        <v>2</v>
      </c>
      <c r="C9" s="41">
        <v>167026883.31</v>
      </c>
      <c r="D9" s="41">
        <v>80889706.400000006</v>
      </c>
      <c r="E9" s="41">
        <v>262149299.68000001</v>
      </c>
      <c r="F9" s="41">
        <v>190233643.94</v>
      </c>
      <c r="G9" s="68"/>
    </row>
    <row r="10" spans="1:7" x14ac:dyDescent="0.2">
      <c r="A10" s="38" t="s">
        <v>122</v>
      </c>
      <c r="B10" s="72">
        <v>3</v>
      </c>
      <c r="C10" s="41">
        <v>162342546.43000001</v>
      </c>
      <c r="D10" s="41">
        <v>56007305.149999999</v>
      </c>
      <c r="E10" s="41">
        <v>430975827.12</v>
      </c>
      <c r="F10" s="41">
        <v>318828695.43000001</v>
      </c>
      <c r="G10" s="68"/>
    </row>
    <row r="11" spans="1:7" x14ac:dyDescent="0.2">
      <c r="A11" s="38" t="s">
        <v>123</v>
      </c>
      <c r="B11" s="72">
        <v>4</v>
      </c>
      <c r="C11" s="73">
        <v>168586552.59999999</v>
      </c>
      <c r="D11" s="73">
        <v>59132732.899999999</v>
      </c>
      <c r="E11" s="73">
        <v>442931104.00999999</v>
      </c>
      <c r="F11" s="73">
        <v>327812311.06999999</v>
      </c>
      <c r="G11" s="68"/>
    </row>
    <row r="12" spans="1:7" x14ac:dyDescent="0.2">
      <c r="A12" s="38" t="s">
        <v>124</v>
      </c>
      <c r="B12" s="72">
        <v>5</v>
      </c>
      <c r="C12" s="73">
        <v>-6244006.1699999999</v>
      </c>
      <c r="D12" s="73">
        <v>-3125427.75</v>
      </c>
      <c r="E12" s="73">
        <v>-11955276.890000001</v>
      </c>
      <c r="F12" s="73">
        <v>-8983615.6400000006</v>
      </c>
      <c r="G12" s="68"/>
    </row>
    <row r="13" spans="1:7" x14ac:dyDescent="0.2">
      <c r="A13" s="38" t="s">
        <v>125</v>
      </c>
      <c r="B13" s="72">
        <v>6</v>
      </c>
      <c r="C13" s="41">
        <v>4684336.88</v>
      </c>
      <c r="D13" s="41">
        <v>24882401.25</v>
      </c>
      <c r="E13" s="41">
        <v>-168826527.44</v>
      </c>
      <c r="F13" s="41">
        <v>-128595051.48999999</v>
      </c>
    </row>
    <row r="14" spans="1:7" x14ac:dyDescent="0.2">
      <c r="A14" s="38" t="s">
        <v>126</v>
      </c>
      <c r="B14" s="72">
        <v>7</v>
      </c>
      <c r="C14" s="73">
        <v>4684336.88</v>
      </c>
      <c r="D14" s="73">
        <v>24882401.25</v>
      </c>
      <c r="E14" s="73">
        <v>-168826527.44</v>
      </c>
      <c r="F14" s="73">
        <v>-128595051.48999999</v>
      </c>
    </row>
    <row r="15" spans="1:7" x14ac:dyDescent="0.2">
      <c r="A15" s="38" t="s">
        <v>127</v>
      </c>
      <c r="B15" s="72">
        <v>8</v>
      </c>
      <c r="C15" s="73"/>
      <c r="D15" s="73"/>
      <c r="E15" s="73"/>
      <c r="F15" s="73"/>
    </row>
    <row r="16" spans="1:7" x14ac:dyDescent="0.2">
      <c r="A16" s="38" t="s">
        <v>128</v>
      </c>
      <c r="B16" s="72">
        <v>9</v>
      </c>
      <c r="C16" s="41">
        <v>2984868.42</v>
      </c>
      <c r="D16" s="41">
        <v>1499835.66</v>
      </c>
      <c r="E16" s="41">
        <v>5046929.37</v>
      </c>
      <c r="F16" s="41">
        <v>3531074.74</v>
      </c>
    </row>
    <row r="17" spans="1:6" x14ac:dyDescent="0.2">
      <c r="A17" s="38" t="s">
        <v>129</v>
      </c>
      <c r="B17" s="72">
        <v>10</v>
      </c>
      <c r="C17" s="73">
        <v>407135.35</v>
      </c>
      <c r="D17" s="73">
        <v>189687.86</v>
      </c>
      <c r="E17" s="73">
        <v>648784.17000000004</v>
      </c>
      <c r="F17" s="73">
        <v>467515.86</v>
      </c>
    </row>
    <row r="18" spans="1:6" x14ac:dyDescent="0.2">
      <c r="A18" s="38" t="s">
        <v>130</v>
      </c>
      <c r="B18" s="72">
        <v>11</v>
      </c>
      <c r="C18" s="41">
        <v>-57710294.980000004</v>
      </c>
      <c r="D18" s="41">
        <v>-25422571.379999999</v>
      </c>
      <c r="E18" s="41">
        <v>-93488067.529999986</v>
      </c>
      <c r="F18" s="41">
        <v>-69255455.359999999</v>
      </c>
    </row>
    <row r="19" spans="1:6" x14ac:dyDescent="0.2">
      <c r="A19" s="38" t="s">
        <v>131</v>
      </c>
      <c r="B19" s="72">
        <v>12</v>
      </c>
      <c r="C19" s="41">
        <v>-56803044.740000002</v>
      </c>
      <c r="D19" s="41">
        <v>-28625693.140000001</v>
      </c>
      <c r="E19" s="41">
        <v>-92939792.280000001</v>
      </c>
      <c r="F19" s="41">
        <v>-69948566.730000004</v>
      </c>
    </row>
    <row r="20" spans="1:6" x14ac:dyDescent="0.2">
      <c r="A20" s="38" t="s">
        <v>132</v>
      </c>
      <c r="B20" s="72">
        <v>13</v>
      </c>
      <c r="C20" s="73">
        <v>-56962539.359999999</v>
      </c>
      <c r="D20" s="73">
        <v>-28785187.760000002</v>
      </c>
      <c r="E20" s="73">
        <v>-95299159.409999996</v>
      </c>
      <c r="F20" s="73">
        <v>-71890340.510000005</v>
      </c>
    </row>
    <row r="21" spans="1:6" x14ac:dyDescent="0.2">
      <c r="A21" s="38" t="s">
        <v>133</v>
      </c>
      <c r="B21" s="72">
        <v>14</v>
      </c>
      <c r="C21" s="73">
        <v>159494.62</v>
      </c>
      <c r="D21" s="73">
        <v>159494.62</v>
      </c>
      <c r="E21" s="73">
        <v>2359367.13</v>
      </c>
      <c r="F21" s="73">
        <v>1941773.78</v>
      </c>
    </row>
    <row r="22" spans="1:6" x14ac:dyDescent="0.2">
      <c r="A22" s="38" t="s">
        <v>134</v>
      </c>
      <c r="B22" s="72">
        <v>15</v>
      </c>
      <c r="C22" s="41">
        <v>-907250.24000000022</v>
      </c>
      <c r="D22" s="41">
        <v>3203121.7600000002</v>
      </c>
      <c r="E22" s="41">
        <v>-548275.24999999069</v>
      </c>
      <c r="F22" s="41">
        <v>693111.37</v>
      </c>
    </row>
    <row r="23" spans="1:6" x14ac:dyDescent="0.2">
      <c r="A23" s="38" t="s">
        <v>135</v>
      </c>
      <c r="B23" s="72">
        <v>16</v>
      </c>
      <c r="C23" s="73">
        <v>2795916.48</v>
      </c>
      <c r="D23" s="73">
        <v>6906288.4800000004</v>
      </c>
      <c r="E23" s="73">
        <v>4978655.5300000096</v>
      </c>
      <c r="F23" s="73">
        <v>1089738.23</v>
      </c>
    </row>
    <row r="24" spans="1:6" x14ac:dyDescent="0.2">
      <c r="A24" s="38" t="s">
        <v>136</v>
      </c>
      <c r="B24" s="72">
        <v>17</v>
      </c>
      <c r="C24" s="73">
        <v>-3703166.72</v>
      </c>
      <c r="D24" s="73">
        <v>-3703166.72</v>
      </c>
      <c r="E24" s="73">
        <v>-5526930.7800000003</v>
      </c>
      <c r="F24" s="73">
        <v>-396626.86</v>
      </c>
    </row>
    <row r="25" spans="1:6" x14ac:dyDescent="0.2">
      <c r="A25" s="74" t="s">
        <v>137</v>
      </c>
      <c r="B25" s="72">
        <v>18</v>
      </c>
      <c r="C25" s="73">
        <v>-5655954</v>
      </c>
      <c r="D25" s="73">
        <v>-4571911</v>
      </c>
      <c r="E25" s="73">
        <v>-1463103</v>
      </c>
      <c r="F25" s="73">
        <v>0</v>
      </c>
    </row>
    <row r="26" spans="1:6" x14ac:dyDescent="0.2">
      <c r="A26" s="38" t="s">
        <v>138</v>
      </c>
      <c r="B26" s="72">
        <v>19</v>
      </c>
      <c r="C26" s="73"/>
      <c r="D26" s="73"/>
      <c r="E26" s="73"/>
      <c r="F26" s="73"/>
    </row>
    <row r="27" spans="1:6" x14ac:dyDescent="0.2">
      <c r="A27" s="38" t="s">
        <v>139</v>
      </c>
      <c r="B27" s="72">
        <v>20</v>
      </c>
      <c r="C27" s="41">
        <v>-125719981.40000001</v>
      </c>
      <c r="D27" s="41">
        <v>-63405455.520000003</v>
      </c>
      <c r="E27" s="41">
        <v>-191307715.53999999</v>
      </c>
      <c r="F27" s="41">
        <v>-131222572.21000001</v>
      </c>
    </row>
    <row r="28" spans="1:6" x14ac:dyDescent="0.2">
      <c r="A28" s="38" t="s">
        <v>140</v>
      </c>
      <c r="B28" s="72">
        <v>21</v>
      </c>
      <c r="C28" s="73">
        <v>-92062344.129999995</v>
      </c>
      <c r="D28" s="73">
        <v>-26651080.390000001</v>
      </c>
      <c r="E28" s="73">
        <v>-264930371.75</v>
      </c>
      <c r="F28" s="73">
        <v>-191958696.08000001</v>
      </c>
    </row>
    <row r="29" spans="1:6" x14ac:dyDescent="0.2">
      <c r="A29" s="38" t="s">
        <v>141</v>
      </c>
      <c r="B29" s="72">
        <v>22</v>
      </c>
      <c r="C29" s="73">
        <v>-5678984.8700000001</v>
      </c>
      <c r="D29" s="73">
        <v>-22994510.030000001</v>
      </c>
      <c r="E29" s="73">
        <v>128673921.68000001</v>
      </c>
      <c r="F29" s="73">
        <v>96084507.840000004</v>
      </c>
    </row>
    <row r="30" spans="1:6" x14ac:dyDescent="0.2">
      <c r="A30" s="38" t="s">
        <v>142</v>
      </c>
      <c r="B30" s="72">
        <v>23</v>
      </c>
      <c r="C30" s="73">
        <v>-27978652.399999999</v>
      </c>
      <c r="D30" s="73">
        <v>-13759865.1</v>
      </c>
      <c r="E30" s="73">
        <v>-55051265.469999999</v>
      </c>
      <c r="F30" s="73">
        <v>-35348383.969999999</v>
      </c>
    </row>
    <row r="31" spans="1:6" x14ac:dyDescent="0.2">
      <c r="A31" s="38" t="s">
        <v>143</v>
      </c>
      <c r="B31" s="72">
        <v>24</v>
      </c>
      <c r="C31" s="73"/>
      <c r="D31" s="73"/>
      <c r="E31" s="73"/>
      <c r="F31" s="73"/>
    </row>
    <row r="32" spans="1:6" x14ac:dyDescent="0.2">
      <c r="A32" s="38" t="s">
        <v>144</v>
      </c>
      <c r="B32" s="72">
        <v>25</v>
      </c>
      <c r="C32" s="73">
        <v>-3692441.59</v>
      </c>
      <c r="D32" s="73">
        <v>-3420086.56</v>
      </c>
      <c r="E32" s="73">
        <v>-4189804.18</v>
      </c>
      <c r="F32" s="73">
        <v>-1325621.7</v>
      </c>
    </row>
    <row r="33" spans="1:6" x14ac:dyDescent="0.2">
      <c r="A33" s="38" t="s">
        <v>145</v>
      </c>
      <c r="B33" s="72">
        <v>26</v>
      </c>
      <c r="C33" s="73"/>
      <c r="D33" s="73"/>
      <c r="E33" s="73"/>
      <c r="F33" s="73"/>
    </row>
    <row r="34" spans="1:6" x14ac:dyDescent="0.2">
      <c r="C34"/>
      <c r="D34"/>
      <c r="E34"/>
    </row>
    <row r="35" spans="1:6" x14ac:dyDescent="0.2">
      <c r="A35" s="35" t="s">
        <v>146</v>
      </c>
      <c r="C35"/>
      <c r="D35"/>
      <c r="E35"/>
    </row>
    <row r="36" spans="1:6" x14ac:dyDescent="0.2">
      <c r="A36" s="69" t="s">
        <v>59</v>
      </c>
      <c r="B36" s="70" t="s">
        <v>64</v>
      </c>
      <c r="C36" s="101" t="str">
        <f>C7</f>
        <v>1-6/2021</v>
      </c>
      <c r="D36" s="101" t="str">
        <f t="shared" ref="D36:F36" si="0">D7</f>
        <v>1-3/2021</v>
      </c>
      <c r="E36" s="101" t="str">
        <f t="shared" si="0"/>
        <v>1-12/2020</v>
      </c>
      <c r="F36" s="101" t="str">
        <f t="shared" si="0"/>
        <v>1-9/2020</v>
      </c>
    </row>
    <row r="37" spans="1:6" x14ac:dyDescent="0.2">
      <c r="A37" s="38" t="s">
        <v>147</v>
      </c>
      <c r="B37" s="72">
        <v>1</v>
      </c>
      <c r="C37" s="41">
        <v>22222602.620000012</v>
      </c>
      <c r="D37" s="41">
        <v>14256693.640000006</v>
      </c>
      <c r="E37" s="41">
        <v>33065348.820000049</v>
      </c>
      <c r="F37" s="41">
        <v>11394307.130000018</v>
      </c>
    </row>
    <row r="38" spans="1:6" x14ac:dyDescent="0.2">
      <c r="A38" s="38" t="s">
        <v>121</v>
      </c>
      <c r="B38" s="72">
        <v>2</v>
      </c>
      <c r="C38" s="41">
        <v>66665526.759999998</v>
      </c>
      <c r="D38" s="41">
        <v>33442287.59</v>
      </c>
      <c r="E38" s="41">
        <v>138843357.31</v>
      </c>
      <c r="F38" s="41">
        <v>105589899.31</v>
      </c>
    </row>
    <row r="39" spans="1:6" x14ac:dyDescent="0.2">
      <c r="A39" s="38" t="s">
        <v>122</v>
      </c>
      <c r="B39" s="72">
        <v>3</v>
      </c>
      <c r="C39" s="41">
        <v>66123260.399999999</v>
      </c>
      <c r="D39" s="41">
        <v>32794324.57</v>
      </c>
      <c r="E39" s="41">
        <v>138413950.43000001</v>
      </c>
      <c r="F39" s="41">
        <v>104242984</v>
      </c>
    </row>
    <row r="40" spans="1:6" x14ac:dyDescent="0.2">
      <c r="A40" s="38" t="s">
        <v>123</v>
      </c>
      <c r="B40" s="72">
        <v>4</v>
      </c>
      <c r="C40" s="73">
        <v>66623260.399999999</v>
      </c>
      <c r="D40" s="73">
        <v>33044324.57</v>
      </c>
      <c r="E40" s="73">
        <v>139622209.43000001</v>
      </c>
      <c r="F40" s="73">
        <v>104992984</v>
      </c>
    </row>
    <row r="41" spans="1:6" x14ac:dyDescent="0.2">
      <c r="A41" s="38" t="s">
        <v>124</v>
      </c>
      <c r="B41" s="72">
        <v>5</v>
      </c>
      <c r="C41" s="73">
        <v>-500000</v>
      </c>
      <c r="D41" s="73">
        <v>-250000</v>
      </c>
      <c r="E41" s="73">
        <v>-1208259</v>
      </c>
      <c r="F41" s="73">
        <v>-750000</v>
      </c>
    </row>
    <row r="42" spans="1:6" x14ac:dyDescent="0.2">
      <c r="A42" s="38" t="s">
        <v>125</v>
      </c>
      <c r="B42" s="72">
        <v>6</v>
      </c>
      <c r="C42" s="41">
        <v>542266.36</v>
      </c>
      <c r="D42" s="41">
        <v>647963.02</v>
      </c>
      <c r="E42" s="41">
        <v>429406.88</v>
      </c>
      <c r="F42" s="41">
        <v>1346915.31</v>
      </c>
    </row>
    <row r="43" spans="1:6" x14ac:dyDescent="0.2">
      <c r="A43" s="38" t="s">
        <v>126</v>
      </c>
      <c r="B43" s="72">
        <v>7</v>
      </c>
      <c r="C43" s="73">
        <v>542266.36</v>
      </c>
      <c r="D43" s="73">
        <v>647963.02</v>
      </c>
      <c r="E43" s="73">
        <v>429406.88</v>
      </c>
      <c r="F43" s="73">
        <v>1346915.31</v>
      </c>
    </row>
    <row r="44" spans="1:6" x14ac:dyDescent="0.2">
      <c r="A44" s="38" t="s">
        <v>127</v>
      </c>
      <c r="B44" s="72">
        <v>8</v>
      </c>
      <c r="C44" s="73"/>
      <c r="D44" s="73"/>
      <c r="E44" s="73"/>
      <c r="F44" s="73"/>
    </row>
    <row r="45" spans="1:6" x14ac:dyDescent="0.2">
      <c r="A45" s="38" t="s">
        <v>148</v>
      </c>
      <c r="B45" s="72">
        <v>9</v>
      </c>
      <c r="C45" s="41">
        <v>23452984.039999999</v>
      </c>
      <c r="D45" s="41">
        <v>11737525.029999999</v>
      </c>
      <c r="E45" s="41">
        <v>50489766.030000001</v>
      </c>
      <c r="F45" s="41">
        <v>38385848.890000001</v>
      </c>
    </row>
    <row r="46" spans="1:6" x14ac:dyDescent="0.2">
      <c r="A46" s="38" t="s">
        <v>149</v>
      </c>
      <c r="B46" s="72">
        <v>10</v>
      </c>
      <c r="C46" s="73"/>
      <c r="D46" s="73"/>
      <c r="E46" s="73"/>
      <c r="F46" s="73"/>
    </row>
    <row r="47" spans="1:6" x14ac:dyDescent="0.2">
      <c r="A47" s="38" t="s">
        <v>150</v>
      </c>
      <c r="B47" s="72">
        <v>11</v>
      </c>
      <c r="C47" s="41">
        <v>0</v>
      </c>
      <c r="D47" s="41">
        <v>0</v>
      </c>
      <c r="E47" s="41">
        <v>0</v>
      </c>
      <c r="F47" s="41">
        <v>0</v>
      </c>
    </row>
    <row r="48" spans="1:6" x14ac:dyDescent="0.2">
      <c r="A48" s="38" t="s">
        <v>151</v>
      </c>
      <c r="B48" s="72">
        <v>12</v>
      </c>
      <c r="C48" s="73"/>
      <c r="D48" s="73"/>
      <c r="E48" s="73"/>
      <c r="F48" s="73"/>
    </row>
    <row r="49" spans="1:6" x14ac:dyDescent="0.2">
      <c r="A49" s="38" t="s">
        <v>152</v>
      </c>
      <c r="B49" s="72">
        <v>13</v>
      </c>
      <c r="C49" s="73"/>
      <c r="D49" s="73"/>
      <c r="E49" s="73"/>
      <c r="F49" s="73"/>
    </row>
    <row r="50" spans="1:6" x14ac:dyDescent="0.2">
      <c r="A50" s="38" t="s">
        <v>153</v>
      </c>
      <c r="B50" s="72">
        <v>14</v>
      </c>
      <c r="C50" s="73"/>
      <c r="D50" s="73"/>
      <c r="E50" s="73"/>
      <c r="F50" s="73"/>
    </row>
    <row r="51" spans="1:6" x14ac:dyDescent="0.2">
      <c r="A51" s="38" t="s">
        <v>154</v>
      </c>
      <c r="B51" s="72">
        <v>15</v>
      </c>
      <c r="C51" s="73">
        <v>23452984.039999999</v>
      </c>
      <c r="D51" s="73">
        <v>11737525.029999999</v>
      </c>
      <c r="E51" s="73">
        <v>50489766.030000001</v>
      </c>
      <c r="F51" s="73">
        <v>38385848.890000001</v>
      </c>
    </row>
    <row r="52" spans="1:6" x14ac:dyDescent="0.2">
      <c r="A52" s="38" t="s">
        <v>155</v>
      </c>
      <c r="B52" s="72">
        <v>16</v>
      </c>
      <c r="C52" s="73">
        <v>15913594.9</v>
      </c>
      <c r="D52" s="73">
        <v>14524052.02</v>
      </c>
      <c r="E52" s="73">
        <v>49358451.700000003</v>
      </c>
      <c r="F52" s="73">
        <v>30722736.609999999</v>
      </c>
    </row>
    <row r="53" spans="1:6" x14ac:dyDescent="0.2">
      <c r="A53" s="38" t="s">
        <v>129</v>
      </c>
      <c r="B53" s="72">
        <v>17</v>
      </c>
      <c r="C53" s="73">
        <v>3079436.66</v>
      </c>
      <c r="D53" s="73">
        <v>331344.94</v>
      </c>
      <c r="E53" s="73">
        <v>265123.55</v>
      </c>
      <c r="F53" s="73">
        <v>417608.69</v>
      </c>
    </row>
    <row r="54" spans="1:6" x14ac:dyDescent="0.2">
      <c r="A54" s="38" t="s">
        <v>130</v>
      </c>
      <c r="B54" s="72">
        <v>18</v>
      </c>
      <c r="C54" s="41">
        <v>-49856262.490000002</v>
      </c>
      <c r="D54" s="41">
        <v>-29121223.489999998</v>
      </c>
      <c r="E54" s="41">
        <v>-97373623.519999996</v>
      </c>
      <c r="F54" s="41">
        <v>-80758431.650000006</v>
      </c>
    </row>
    <row r="55" spans="1:6" x14ac:dyDescent="0.2">
      <c r="A55" s="38" t="s">
        <v>131</v>
      </c>
      <c r="B55" s="72">
        <v>19</v>
      </c>
      <c r="C55" s="41">
        <v>-49795382.490000002</v>
      </c>
      <c r="D55" s="41">
        <v>-28674608.489999998</v>
      </c>
      <c r="E55" s="41">
        <v>-96136226.519999996</v>
      </c>
      <c r="F55" s="41">
        <v>-73498181.650000006</v>
      </c>
    </row>
    <row r="56" spans="1:6" x14ac:dyDescent="0.2">
      <c r="A56" s="38" t="s">
        <v>132</v>
      </c>
      <c r="B56" s="72">
        <v>20</v>
      </c>
      <c r="C56" s="73">
        <v>-49795382.490000002</v>
      </c>
      <c r="D56" s="73">
        <v>-28674608.489999998</v>
      </c>
      <c r="E56" s="73">
        <v>-96136226.519999996</v>
      </c>
      <c r="F56" s="73">
        <v>-73498181.650000006</v>
      </c>
    </row>
    <row r="57" spans="1:6" x14ac:dyDescent="0.2">
      <c r="A57" s="38" t="s">
        <v>133</v>
      </c>
      <c r="B57" s="72">
        <v>21</v>
      </c>
      <c r="C57" s="73"/>
      <c r="D57" s="73"/>
      <c r="E57" s="73"/>
      <c r="F57" s="73"/>
    </row>
    <row r="58" spans="1:6" x14ac:dyDescent="0.2">
      <c r="A58" s="38" t="s">
        <v>134</v>
      </c>
      <c r="B58" s="72">
        <v>22</v>
      </c>
      <c r="C58" s="41">
        <v>-60880</v>
      </c>
      <c r="D58" s="41">
        <v>-446615</v>
      </c>
      <c r="E58" s="41">
        <v>-1237397</v>
      </c>
      <c r="F58" s="41">
        <v>-7260250</v>
      </c>
    </row>
    <row r="59" spans="1:6" x14ac:dyDescent="0.2">
      <c r="A59" s="38" t="s">
        <v>135</v>
      </c>
      <c r="B59" s="72">
        <v>23</v>
      </c>
      <c r="C59" s="73">
        <v>-60880</v>
      </c>
      <c r="D59" s="73">
        <v>-446615</v>
      </c>
      <c r="E59" s="73">
        <v>-1237397</v>
      </c>
      <c r="F59" s="73">
        <v>-7260250</v>
      </c>
    </row>
    <row r="60" spans="1:6" x14ac:dyDescent="0.2">
      <c r="A60" s="38" t="s">
        <v>136</v>
      </c>
      <c r="B60" s="72">
        <v>24</v>
      </c>
      <c r="C60" s="73"/>
      <c r="D60" s="73"/>
      <c r="E60" s="73"/>
      <c r="F60" s="73"/>
    </row>
    <row r="61" spans="1:6" x14ac:dyDescent="0.2">
      <c r="A61" s="38" t="s">
        <v>137</v>
      </c>
      <c r="B61" s="72">
        <v>25</v>
      </c>
      <c r="C61" s="41">
        <v>-19166973.82</v>
      </c>
      <c r="D61" s="41">
        <v>-6284540.2699999996</v>
      </c>
      <c r="E61" s="41">
        <v>-40167708.109999999</v>
      </c>
      <c r="F61" s="41">
        <v>-29971033.030000001</v>
      </c>
    </row>
    <row r="62" spans="1:6" x14ac:dyDescent="0.2">
      <c r="A62" s="38" t="s">
        <v>156</v>
      </c>
      <c r="B62" s="72">
        <v>26</v>
      </c>
      <c r="C62" s="41">
        <v>-13695878.82</v>
      </c>
      <c r="D62" s="41">
        <v>-5422234.2699999996</v>
      </c>
      <c r="E62" s="41">
        <v>-21447868.109999999</v>
      </c>
      <c r="F62" s="41">
        <v>-15484134.029999999</v>
      </c>
    </row>
    <row r="63" spans="1:6" x14ac:dyDescent="0.2">
      <c r="A63" s="38" t="s">
        <v>157</v>
      </c>
      <c r="B63" s="72">
        <v>27</v>
      </c>
      <c r="C63" s="73">
        <v>-13695878.82</v>
      </c>
      <c r="D63" s="73">
        <v>-5422234.2699999996</v>
      </c>
      <c r="E63" s="73">
        <v>-21447868.109999999</v>
      </c>
      <c r="F63" s="73">
        <v>-15484134.029999999</v>
      </c>
    </row>
    <row r="64" spans="1:6" x14ac:dyDescent="0.2">
      <c r="A64" s="38" t="s">
        <v>158</v>
      </c>
      <c r="B64" s="72">
        <v>28</v>
      </c>
      <c r="C64" s="73"/>
      <c r="D64" s="73"/>
      <c r="E64" s="73"/>
      <c r="F64" s="73"/>
    </row>
    <row r="65" spans="1:6" x14ac:dyDescent="0.2">
      <c r="A65" s="38" t="s">
        <v>159</v>
      </c>
      <c r="B65" s="72">
        <v>29</v>
      </c>
      <c r="C65" s="73">
        <v>-5471095</v>
      </c>
      <c r="D65" s="73">
        <v>-862306</v>
      </c>
      <c r="E65" s="73">
        <v>-18719840</v>
      </c>
      <c r="F65" s="73">
        <v>-14486899</v>
      </c>
    </row>
    <row r="66" spans="1:6" x14ac:dyDescent="0.2">
      <c r="A66" s="38" t="s">
        <v>138</v>
      </c>
      <c r="B66" s="72">
        <v>30</v>
      </c>
      <c r="C66" s="73">
        <v>367477.49</v>
      </c>
      <c r="D66" s="73">
        <v>69045.759999999995</v>
      </c>
      <c r="E66" s="73">
        <v>896093.09</v>
      </c>
      <c r="F66" s="73">
        <v>783938.45</v>
      </c>
    </row>
    <row r="67" spans="1:6" x14ac:dyDescent="0.2">
      <c r="A67" s="38" t="s">
        <v>139</v>
      </c>
      <c r="B67" s="72">
        <v>31</v>
      </c>
      <c r="C67" s="41">
        <v>-9730163.3899999894</v>
      </c>
      <c r="D67" s="41">
        <v>-4810567.4599999981</v>
      </c>
      <c r="E67" s="41">
        <v>-18196777.73</v>
      </c>
      <c r="F67" s="41">
        <v>-17627161.05999998</v>
      </c>
    </row>
    <row r="68" spans="1:6" x14ac:dyDescent="0.2">
      <c r="A68" s="38" t="s">
        <v>140</v>
      </c>
      <c r="B68" s="72">
        <v>32</v>
      </c>
      <c r="C68" s="73">
        <v>-1486071.23999999</v>
      </c>
      <c r="D68" s="73">
        <v>-793192.07999999798</v>
      </c>
      <c r="E68" s="73">
        <v>-3373547.44</v>
      </c>
      <c r="F68" s="73">
        <v>-2991109.8299999801</v>
      </c>
    </row>
    <row r="69" spans="1:6" x14ac:dyDescent="0.2">
      <c r="A69" s="38" t="s">
        <v>141</v>
      </c>
      <c r="B69" s="72">
        <v>33</v>
      </c>
      <c r="C69" s="73">
        <v>-729942.73</v>
      </c>
      <c r="D69" s="73">
        <v>-378698.79</v>
      </c>
      <c r="E69" s="73">
        <v>-304161.69</v>
      </c>
      <c r="F69" s="73">
        <v>40041.58</v>
      </c>
    </row>
    <row r="70" spans="1:6" x14ac:dyDescent="0.2">
      <c r="A70" s="38" t="s">
        <v>142</v>
      </c>
      <c r="B70" s="72">
        <v>34</v>
      </c>
      <c r="C70" s="73">
        <v>-7514149.4199999999</v>
      </c>
      <c r="D70" s="73">
        <v>-3638676.59</v>
      </c>
      <c r="E70" s="73">
        <v>-14760573.6</v>
      </c>
      <c r="F70" s="73">
        <v>-14676092.810000001</v>
      </c>
    </row>
    <row r="71" spans="1:6" x14ac:dyDescent="0.2">
      <c r="A71" s="38" t="s">
        <v>143</v>
      </c>
      <c r="B71" s="72">
        <v>35</v>
      </c>
      <c r="C71" s="73"/>
      <c r="D71" s="73">
        <v>0</v>
      </c>
      <c r="E71" s="73">
        <v>241505</v>
      </c>
      <c r="F71" s="73"/>
    </row>
    <row r="72" spans="1:6" x14ac:dyDescent="0.2">
      <c r="A72" s="38" t="s">
        <v>160</v>
      </c>
      <c r="B72" s="72">
        <v>36</v>
      </c>
      <c r="C72" s="41">
        <v>-702786.04</v>
      </c>
      <c r="D72" s="41">
        <v>-354443.31</v>
      </c>
      <c r="E72" s="41">
        <v>-1322668.68</v>
      </c>
      <c r="F72" s="41">
        <v>-959092.98</v>
      </c>
    </row>
    <row r="73" spans="1:6" x14ac:dyDescent="0.2">
      <c r="A73" s="38" t="s">
        <v>161</v>
      </c>
      <c r="B73" s="72">
        <v>37</v>
      </c>
      <c r="C73" s="73">
        <v>-702786.04</v>
      </c>
      <c r="D73" s="73">
        <v>-354443.31</v>
      </c>
      <c r="E73" s="73">
        <v>-1322668.68</v>
      </c>
      <c r="F73" s="73">
        <v>-959092.98</v>
      </c>
    </row>
    <row r="74" spans="1:6" x14ac:dyDescent="0.2">
      <c r="A74" s="38" t="s">
        <v>162</v>
      </c>
      <c r="B74" s="72">
        <v>38</v>
      </c>
      <c r="C74" s="73"/>
      <c r="D74" s="73"/>
      <c r="E74" s="73"/>
      <c r="F74" s="73"/>
    </row>
    <row r="75" spans="1:6" x14ac:dyDescent="0.2">
      <c r="A75" s="38" t="s">
        <v>163</v>
      </c>
      <c r="B75" s="72">
        <v>39</v>
      </c>
      <c r="C75" s="73"/>
      <c r="D75" s="73"/>
      <c r="E75" s="73"/>
      <c r="F75" s="73"/>
    </row>
    <row r="76" spans="1:6" x14ac:dyDescent="0.2">
      <c r="A76" s="38" t="s">
        <v>164</v>
      </c>
      <c r="B76" s="72">
        <v>40</v>
      </c>
      <c r="C76" s="73">
        <v>-5072379.42</v>
      </c>
      <c r="D76" s="73">
        <v>-4158328.9</v>
      </c>
      <c r="E76" s="73">
        <v>-44990554.219999999</v>
      </c>
      <c r="F76" s="73">
        <v>-32344305.280000001</v>
      </c>
    </row>
    <row r="77" spans="1:6" x14ac:dyDescent="0.2">
      <c r="A77" s="38" t="s">
        <v>144</v>
      </c>
      <c r="B77" s="72">
        <v>41</v>
      </c>
      <c r="C77" s="73">
        <v>-112253.6</v>
      </c>
      <c r="D77" s="73">
        <v>-54924.58</v>
      </c>
      <c r="E77" s="73">
        <v>-515426.73</v>
      </c>
      <c r="F77" s="73">
        <v>-19265.36</v>
      </c>
    </row>
    <row r="78" spans="1:6" x14ac:dyDescent="0.2">
      <c r="A78" s="38" t="s">
        <v>165</v>
      </c>
      <c r="B78" s="72">
        <v>42</v>
      </c>
      <c r="C78" s="41">
        <v>-2615598.4700000002</v>
      </c>
      <c r="D78" s="41">
        <v>-1063533.69</v>
      </c>
      <c r="E78" s="41">
        <v>-4220683.87</v>
      </c>
      <c r="F78" s="41">
        <v>-2826435.46</v>
      </c>
    </row>
    <row r="79" spans="1:6" x14ac:dyDescent="0.2">
      <c r="C79"/>
      <c r="D79"/>
      <c r="E79"/>
    </row>
    <row r="80" spans="1:6" x14ac:dyDescent="0.2">
      <c r="A80" s="35" t="s">
        <v>166</v>
      </c>
      <c r="C80"/>
      <c r="D80"/>
      <c r="E80"/>
    </row>
    <row r="81" spans="1:6" x14ac:dyDescent="0.2">
      <c r="A81" s="69" t="s">
        <v>59</v>
      </c>
      <c r="B81" s="70" t="s">
        <v>64</v>
      </c>
      <c r="C81" s="101" t="str">
        <f>C36</f>
        <v>1-6/2021</v>
      </c>
      <c r="D81" s="101" t="str">
        <f t="shared" ref="D81:F81" si="1">D36</f>
        <v>1-3/2021</v>
      </c>
      <c r="E81" s="101" t="str">
        <f t="shared" si="1"/>
        <v>1-12/2020</v>
      </c>
      <c r="F81" s="101" t="str">
        <f t="shared" si="1"/>
        <v>1-9/2020</v>
      </c>
    </row>
    <row r="82" spans="1:6" x14ac:dyDescent="0.2">
      <c r="A82" s="38" t="s">
        <v>167</v>
      </c>
      <c r="B82" s="72">
        <v>1</v>
      </c>
      <c r="C82" s="41">
        <v>667981.08000000066</v>
      </c>
      <c r="D82" s="41">
        <v>65831.33000000153</v>
      </c>
      <c r="E82" s="41">
        <v>14284895.460000055</v>
      </c>
      <c r="F82" s="41">
        <v>5412109.7900000308</v>
      </c>
    </row>
    <row r="83" spans="1:6" x14ac:dyDescent="0.2">
      <c r="A83" s="38" t="s">
        <v>168</v>
      </c>
      <c r="B83" s="72">
        <v>2</v>
      </c>
      <c r="C83" s="41">
        <v>673081.08000000066</v>
      </c>
      <c r="D83" s="41">
        <v>65831.33000000153</v>
      </c>
      <c r="E83" s="41">
        <v>14299444.360000055</v>
      </c>
      <c r="F83" s="41">
        <v>5418158.6900000311</v>
      </c>
    </row>
    <row r="84" spans="1:6" x14ac:dyDescent="0.2">
      <c r="A84" s="38" t="s">
        <v>120</v>
      </c>
      <c r="B84" s="72">
        <v>3</v>
      </c>
      <c r="C84" s="41">
        <v>-22359784.890000001</v>
      </c>
      <c r="D84" s="41">
        <v>-14240794.539999999</v>
      </c>
      <c r="E84" s="41">
        <v>-22603677.029999994</v>
      </c>
      <c r="F84" s="41">
        <v>-7571414.7299999865</v>
      </c>
    </row>
    <row r="85" spans="1:6" x14ac:dyDescent="0.2">
      <c r="A85" s="38" t="s">
        <v>147</v>
      </c>
      <c r="B85" s="72">
        <v>4</v>
      </c>
      <c r="C85" s="41">
        <v>22222602.620000001</v>
      </c>
      <c r="D85" s="41">
        <v>14256693.640000001</v>
      </c>
      <c r="E85" s="41">
        <v>33065348.820000049</v>
      </c>
      <c r="F85" s="41">
        <v>11394307.130000018</v>
      </c>
    </row>
    <row r="86" spans="1:6" x14ac:dyDescent="0.2">
      <c r="A86" s="38" t="s">
        <v>148</v>
      </c>
      <c r="B86" s="72">
        <v>5</v>
      </c>
      <c r="C86" s="41">
        <v>0</v>
      </c>
      <c r="D86" s="41">
        <v>0</v>
      </c>
      <c r="E86" s="41">
        <v>0</v>
      </c>
      <c r="F86" s="41">
        <v>0</v>
      </c>
    </row>
    <row r="87" spans="1:6" x14ac:dyDescent="0.2">
      <c r="A87" s="38" t="s">
        <v>149</v>
      </c>
      <c r="B87" s="72">
        <v>6</v>
      </c>
      <c r="C87" s="73"/>
      <c r="D87" s="73"/>
      <c r="E87" s="73"/>
      <c r="F87" s="73"/>
    </row>
    <row r="88" spans="1:6" x14ac:dyDescent="0.2">
      <c r="A88" s="38" t="s">
        <v>150</v>
      </c>
      <c r="B88" s="72">
        <v>7</v>
      </c>
      <c r="C88" s="41">
        <v>0</v>
      </c>
      <c r="D88" s="41">
        <v>0</v>
      </c>
      <c r="E88" s="41">
        <v>0</v>
      </c>
      <c r="F88" s="41">
        <v>0</v>
      </c>
    </row>
    <row r="89" spans="1:6" x14ac:dyDescent="0.2">
      <c r="A89" s="38" t="s">
        <v>151</v>
      </c>
      <c r="B89" s="72">
        <v>8</v>
      </c>
      <c r="C89" s="73"/>
      <c r="D89" s="73"/>
      <c r="E89" s="73"/>
      <c r="F89" s="73"/>
    </row>
    <row r="90" spans="1:6" x14ac:dyDescent="0.2">
      <c r="A90" s="38" t="s">
        <v>152</v>
      </c>
      <c r="B90" s="72">
        <v>9</v>
      </c>
      <c r="C90" s="73"/>
      <c r="D90" s="73"/>
      <c r="E90" s="73"/>
      <c r="F90" s="73"/>
    </row>
    <row r="91" spans="1:6" x14ac:dyDescent="0.2">
      <c r="A91" s="38" t="s">
        <v>153</v>
      </c>
      <c r="B91" s="72">
        <v>10</v>
      </c>
      <c r="C91" s="73"/>
      <c r="D91" s="73"/>
      <c r="E91" s="73"/>
      <c r="F91" s="73"/>
    </row>
    <row r="92" spans="1:6" x14ac:dyDescent="0.2">
      <c r="A92" s="38" t="s">
        <v>154</v>
      </c>
      <c r="B92" s="72">
        <v>11</v>
      </c>
      <c r="C92" s="73"/>
      <c r="D92" s="73"/>
      <c r="E92" s="73"/>
      <c r="F92" s="73"/>
    </row>
    <row r="93" spans="1:6" x14ac:dyDescent="0.2">
      <c r="A93" s="38" t="s">
        <v>169</v>
      </c>
      <c r="B93" s="72">
        <v>12</v>
      </c>
      <c r="C93" s="73">
        <v>2615598.4700000002</v>
      </c>
      <c r="D93" s="73">
        <v>1063533.69</v>
      </c>
      <c r="E93" s="73">
        <v>4220683.87</v>
      </c>
      <c r="F93" s="73">
        <v>2826435.46</v>
      </c>
    </row>
    <row r="94" spans="1:6" x14ac:dyDescent="0.2">
      <c r="A94" s="38" t="s">
        <v>160</v>
      </c>
      <c r="B94" s="72">
        <v>13</v>
      </c>
      <c r="C94" s="41">
        <v>0</v>
      </c>
      <c r="D94" s="41">
        <v>0</v>
      </c>
      <c r="E94" s="41">
        <v>0</v>
      </c>
      <c r="F94" s="41">
        <v>0</v>
      </c>
    </row>
    <row r="95" spans="1:6" x14ac:dyDescent="0.2">
      <c r="A95" s="38" t="s">
        <v>161</v>
      </c>
      <c r="B95" s="72">
        <v>14</v>
      </c>
      <c r="C95" s="73"/>
      <c r="D95" s="73"/>
      <c r="E95" s="73"/>
      <c r="F95" s="73"/>
    </row>
    <row r="96" spans="1:6" x14ac:dyDescent="0.2">
      <c r="A96" s="38" t="s">
        <v>162</v>
      </c>
      <c r="B96" s="72">
        <v>15</v>
      </c>
      <c r="C96" s="73"/>
      <c r="D96" s="73"/>
      <c r="E96" s="73"/>
      <c r="F96" s="73"/>
    </row>
    <row r="97" spans="1:6" x14ac:dyDescent="0.2">
      <c r="A97" s="38" t="s">
        <v>163</v>
      </c>
      <c r="B97" s="72">
        <v>16</v>
      </c>
      <c r="C97" s="73"/>
      <c r="D97" s="73"/>
      <c r="E97" s="73"/>
      <c r="F97" s="73"/>
    </row>
    <row r="98" spans="1:6" x14ac:dyDescent="0.2">
      <c r="A98" s="38" t="s">
        <v>170</v>
      </c>
      <c r="B98" s="72">
        <v>17</v>
      </c>
      <c r="C98" s="73">
        <v>-2984868.42</v>
      </c>
      <c r="D98" s="73">
        <v>-1499835.66</v>
      </c>
      <c r="E98" s="73">
        <v>-5046929.37</v>
      </c>
      <c r="F98" s="73">
        <v>-3531074.74</v>
      </c>
    </row>
    <row r="99" spans="1:6" x14ac:dyDescent="0.2">
      <c r="A99" s="38" t="s">
        <v>171</v>
      </c>
      <c r="B99" s="72">
        <v>18</v>
      </c>
      <c r="C99" s="73">
        <v>1364917.94</v>
      </c>
      <c r="D99" s="73">
        <v>576737.27</v>
      </c>
      <c r="E99" s="73">
        <v>5930879.0499999998</v>
      </c>
      <c r="F99" s="73">
        <v>3072181.83</v>
      </c>
    </row>
    <row r="100" spans="1:6" x14ac:dyDescent="0.2">
      <c r="A100" s="38" t="s">
        <v>172</v>
      </c>
      <c r="B100" s="72">
        <v>19</v>
      </c>
      <c r="C100" s="73">
        <v>-185384.64</v>
      </c>
      <c r="D100" s="73">
        <v>-90503.07</v>
      </c>
      <c r="E100" s="73">
        <v>-1266860.98</v>
      </c>
      <c r="F100" s="73">
        <v>-772276.26</v>
      </c>
    </row>
    <row r="101" spans="1:6" x14ac:dyDescent="0.2">
      <c r="A101" s="38" t="s">
        <v>173</v>
      </c>
      <c r="B101" s="72">
        <v>20</v>
      </c>
      <c r="C101" s="73"/>
      <c r="D101" s="73">
        <v>0</v>
      </c>
      <c r="E101" s="73">
        <v>0</v>
      </c>
      <c r="F101" s="73">
        <v>0</v>
      </c>
    </row>
    <row r="102" spans="1:6" x14ac:dyDescent="0.2">
      <c r="A102" s="38" t="s">
        <v>174</v>
      </c>
      <c r="B102" s="72">
        <v>21</v>
      </c>
      <c r="C102" s="41">
        <v>0</v>
      </c>
      <c r="D102" s="41">
        <v>0</v>
      </c>
      <c r="E102" s="41">
        <v>4151.1000000000004</v>
      </c>
      <c r="F102" s="41">
        <v>4151.1000000000004</v>
      </c>
    </row>
    <row r="103" spans="1:6" x14ac:dyDescent="0.2">
      <c r="A103" s="38" t="s">
        <v>175</v>
      </c>
      <c r="B103" s="72">
        <v>22</v>
      </c>
      <c r="C103" s="73"/>
      <c r="D103" s="73">
        <v>0</v>
      </c>
      <c r="E103" s="73">
        <v>4665.1000000000004</v>
      </c>
      <c r="F103" s="73">
        <v>4665.1000000000004</v>
      </c>
    </row>
    <row r="104" spans="1:6" x14ac:dyDescent="0.2">
      <c r="A104" s="38" t="s">
        <v>176</v>
      </c>
      <c r="B104" s="72">
        <v>23</v>
      </c>
      <c r="C104" s="73"/>
      <c r="D104" s="73">
        <v>0</v>
      </c>
      <c r="E104" s="73">
        <v>-514</v>
      </c>
      <c r="F104" s="73">
        <v>-514</v>
      </c>
    </row>
    <row r="105" spans="1:6" x14ac:dyDescent="0.2">
      <c r="A105" s="38" t="s">
        <v>177</v>
      </c>
      <c r="B105" s="72">
        <v>24</v>
      </c>
      <c r="C105" s="73"/>
      <c r="D105" s="73"/>
      <c r="E105" s="73"/>
      <c r="F105" s="73"/>
    </row>
    <row r="106" spans="1:6" x14ac:dyDescent="0.2">
      <c r="A106" s="38" t="s">
        <v>178</v>
      </c>
      <c r="B106" s="72">
        <v>25</v>
      </c>
      <c r="C106" s="73">
        <v>-5100</v>
      </c>
      <c r="D106" s="73">
        <v>0</v>
      </c>
      <c r="E106" s="73">
        <v>-18700</v>
      </c>
      <c r="F106" s="73">
        <v>-10200</v>
      </c>
    </row>
    <row r="108" spans="1:6" x14ac:dyDescent="0.2">
      <c r="A108" s="75"/>
      <c r="B108" s="76"/>
      <c r="C108" s="76"/>
      <c r="D108" s="76"/>
      <c r="E108" s="76"/>
    </row>
  </sheetData>
  <pageMargins left="0.74803149606299213" right="0.74803149606299213" top="1.1811023622047245" bottom="0.70866141732283472" header="0.51181102362204722" footer="0.23622047244094491"/>
  <pageSetup paperSize="9" scale="76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2" manualBreakCount="2">
    <brk id="34" max="16383" man="1"/>
    <brk id="7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finanční ukazatele</vt:lpstr>
      <vt:lpstr>Rozvaha</vt:lpstr>
      <vt:lpstr>Výsledovka</vt:lpstr>
      <vt:lpstr>'finanční ukazatele'!Print_Area</vt:lpstr>
    </vt:vector>
  </TitlesOfParts>
  <Company>Victoria Volksbanken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AC09307</dc:creator>
  <cp:lastModifiedBy>Janousek, Adam (ERGO-CZ)</cp:lastModifiedBy>
  <cp:lastPrinted>2021-09-15T14:48:08Z</cp:lastPrinted>
  <dcterms:created xsi:type="dcterms:W3CDTF">2010-09-14T09:14:12Z</dcterms:created>
  <dcterms:modified xsi:type="dcterms:W3CDTF">2021-09-15T14:49:02Z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informace na web k 31-03-18.xlsx</vt:lpwstr>
  </property>
</Properties>
</file>